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maldondistrictcouncil.sharepoint.com/sites/StrategyPerformanceandGovernanceDirectorate/Planning Policy/S106/Infrastructure Funding Statement/IFS 2024 2025/"/>
    </mc:Choice>
  </mc:AlternateContent>
  <xr:revisionPtr revIDLastSave="0" documentId="8_{0DD26453-42B8-4B08-B768-218314FF89A8}" xr6:coauthVersionLast="47" xr6:coauthVersionMax="47" xr10:uidLastSave="{00000000-0000-0000-0000-000000000000}"/>
  <bookViews>
    <workbookView xWindow="-108" yWindow="-108" windowWidth="23256" windowHeight="12576" xr2:uid="{98E8F30A-433D-4019-8CC8-EEA7553D2574}"/>
  </bookViews>
  <sheets>
    <sheet name="Sheet1" sheetId="1" r:id="rId1"/>
  </sheets>
  <externalReferences>
    <externalReference r:id="rId2"/>
  </externalReferences>
  <definedNames>
    <definedName name="_xlnm._FilterDatabase" localSheetId="0" hidden="1">Sheet1!$A$1:$AP$305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62" i="1" l="1"/>
  <c r="S262" i="1"/>
  <c r="T262" i="1"/>
  <c r="U262" i="1"/>
  <c r="V262" i="1"/>
  <c r="W262" i="1"/>
  <c r="Q262" i="1"/>
  <c r="P262" i="1"/>
  <c r="AI262" i="1"/>
  <c r="AH262" i="1"/>
  <c r="AG262" i="1"/>
  <c r="AF262" i="1"/>
  <c r="AE262" i="1"/>
  <c r="W261" i="1"/>
  <c r="W193" i="1"/>
  <c r="W192" i="1"/>
  <c r="W191" i="1"/>
  <c r="W189" i="1"/>
  <c r="W188"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7" i="1"/>
  <c r="W156" i="1"/>
  <c r="T156" i="1"/>
  <c r="W155" i="1"/>
  <c r="W154" i="1"/>
  <c r="W153" i="1"/>
  <c r="W150" i="1"/>
  <c r="W149" i="1"/>
  <c r="W148" i="1"/>
  <c r="W147" i="1"/>
  <c r="W146" i="1"/>
  <c r="W145" i="1"/>
  <c r="W144" i="1"/>
  <c r="W143" i="1"/>
  <c r="W142" i="1"/>
  <c r="W141" i="1"/>
  <c r="W139" i="1"/>
  <c r="W138" i="1"/>
  <c r="W137" i="1"/>
  <c r="W136" i="1"/>
  <c r="W135" i="1"/>
  <c r="W134" i="1"/>
  <c r="W133"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4" i="1"/>
  <c r="W73" i="1"/>
  <c r="W72" i="1"/>
  <c r="W71"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39" i="1"/>
  <c r="W38"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W7" i="1"/>
  <c r="W6" i="1"/>
  <c r="W5" i="1"/>
  <c r="W4" i="1"/>
  <c r="W3" i="1"/>
  <c r="W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Naz Chowdhury</author>
  </authors>
  <commentList>
    <comment ref="A88" authorId="0" shapeId="0" xr:uid="{85C4E619-AA17-4E23-A5AB-77894855D919}">
      <text>
        <r>
          <rPr>
            <b/>
            <sz val="9"/>
            <color rgb="FF000000"/>
            <rFont val="Tahoma"/>
            <family val="2"/>
          </rPr>
          <t>Naz Chowdhury:</t>
        </r>
        <r>
          <rPr>
            <sz val="9"/>
            <color rgb="FF000000"/>
            <rFont val="Tahoma"/>
            <family val="2"/>
          </rPr>
          <t xml:space="preserve">
Complaint about signage and maintenance, need to monitor</t>
        </r>
      </text>
    </comment>
  </commentList>
</comments>
</file>

<file path=xl/sharedStrings.xml><?xml version="1.0" encoding="utf-8"?>
<sst xmlns="http://schemas.openxmlformats.org/spreadsheetml/2006/main" count="3519" uniqueCount="886">
  <si>
    <t>Year</t>
  </si>
  <si>
    <t>Status</t>
  </si>
  <si>
    <t>Site Address</t>
  </si>
  <si>
    <t>Ward</t>
  </si>
  <si>
    <t>Parish</t>
  </si>
  <si>
    <t>Date of Agreement Signed</t>
  </si>
  <si>
    <t>Type of Agreement</t>
  </si>
  <si>
    <t>Main Planning Ref</t>
  </si>
  <si>
    <t>Proposal as set out in the Planning Approval</t>
  </si>
  <si>
    <t>Code for Purpose</t>
  </si>
  <si>
    <t>Clause Details</t>
  </si>
  <si>
    <t>Settlement/Area where funds to be spent</t>
  </si>
  <si>
    <t xml:space="preserve">Details of the Trigger </t>
  </si>
  <si>
    <t>District Council Y/N</t>
  </si>
  <si>
    <t>County Council Y/N</t>
  </si>
  <si>
    <t>Total Anticipated amount</t>
  </si>
  <si>
    <t xml:space="preserve">Indexation Amount </t>
  </si>
  <si>
    <t>Type of Indexation</t>
  </si>
  <si>
    <t>Late Payment Interest</t>
  </si>
  <si>
    <t>Amount Due with Indexation &amp; Interest</t>
  </si>
  <si>
    <t>Received Amount</t>
  </si>
  <si>
    <t>Date of Payment</t>
  </si>
  <si>
    <t>Outstanding Amount - this is the funds that are left to remit in in TOTAL</t>
  </si>
  <si>
    <t>Financial year  payment made</t>
  </si>
  <si>
    <t>Financial Year of Spend pre 2020/21</t>
  </si>
  <si>
    <t>Financial Year of Spend pre 2021/22</t>
  </si>
  <si>
    <t>Financial Year of Spend pre 2022/23</t>
  </si>
  <si>
    <t>Financial year of spend 2023/24</t>
  </si>
  <si>
    <t>Financial year of spend 2024/25</t>
  </si>
  <si>
    <t>Date the funds were spent</t>
  </si>
  <si>
    <t>2020/21</t>
  </si>
  <si>
    <t>2021/22</t>
  </si>
  <si>
    <t>2022/23</t>
  </si>
  <si>
    <t xml:space="preserve"> S2(j) Land south of Green Lane and north of Maldon Road, Burnham-on-Crouch</t>
  </si>
  <si>
    <t>Burnham-On-Crouch North</t>
  </si>
  <si>
    <t>Burnham North</t>
  </si>
  <si>
    <t>S106</t>
  </si>
  <si>
    <t>16/00093/FUL</t>
  </si>
  <si>
    <t>Residential development comprising 180 dwellings, public open space, landscaping and associated infrastructure including drainage, footpath and cycleway and vehicular access from Southminster Road.</t>
  </si>
  <si>
    <t>Monitoring</t>
  </si>
  <si>
    <t>Monitoring the performance of the obligations pursuant to this agreement</t>
  </si>
  <si>
    <t>Burnham-On-Crouch</t>
  </si>
  <si>
    <t>prior to commencement</t>
  </si>
  <si>
    <t>Y</t>
  </si>
  <si>
    <t>N</t>
  </si>
  <si>
    <t>2017/18</t>
  </si>
  <si>
    <t>Awaiting identification of project</t>
  </si>
  <si>
    <t>Health</t>
  </si>
  <si>
    <t>To be used by NHS England towards improvements at GP Practices within Burnham-on-Crouch</t>
  </si>
  <si>
    <t>Within Burnham-on-Crouch</t>
  </si>
  <si>
    <t>Prior to commencement of the development in any phases to pay the Health Care Facilities Contribution for the dwellings in that phase to the District Council</t>
  </si>
  <si>
    <t>BCIS</t>
  </si>
  <si>
    <t>2018/19</t>
  </si>
  <si>
    <t>Project commenced</t>
  </si>
  <si>
    <t>Youth Facilities</t>
  </si>
  <si>
    <t>Contribution towards teen shelters skateboard facilities and access to shared community facilities within the Parish of Burnham-On-Crouch</t>
  </si>
  <si>
    <t>Prior to the commencement of Development in any relevant Phase to pay the Youth Facilities Contribution for the Dwellings in that Phase to the District Council</t>
  </si>
  <si>
    <t>complete</t>
  </si>
  <si>
    <t>Open Space (Allotment)</t>
  </si>
  <si>
    <t xml:space="preserve">Provision/maintenance of allotments in Burnham-on-Crouch </t>
  </si>
  <si>
    <t xml:space="preserve">Pay the amount prior to 35% of the site is occupied. </t>
  </si>
  <si>
    <t>2019/20</t>
  </si>
  <si>
    <t>Complete</t>
  </si>
  <si>
    <t>N/A</t>
  </si>
  <si>
    <t>AH</t>
  </si>
  <si>
    <t>To meet housing needs</t>
  </si>
  <si>
    <t>on site</t>
  </si>
  <si>
    <t>See para 2 schedule 4, timing of occupation of affordable housing and market housing</t>
  </si>
  <si>
    <t>S2(c) Land East Of Wycke Hill Maldon</t>
  </si>
  <si>
    <t>Maldon West</t>
  </si>
  <si>
    <t>UU</t>
  </si>
  <si>
    <t>13/00763/OUT&amp; App/X1545/A/14/2213988</t>
  </si>
  <si>
    <t>Outline planning permission for demolition of existing buildings and erection of up to 120 residential dwellings with associated vehicular access.</t>
  </si>
  <si>
    <t>Provision of teen shelters and skateboard facilities and access to shared community facilities to serve the South Maldon Garden Suburb Masterplan Area</t>
  </si>
  <si>
    <t>South Maldon</t>
  </si>
  <si>
    <t xml:space="preserve">50% Contribution prior to First Occupation, remaining 50% prior to occupation of more than 50% of the total number of residential dwelling units </t>
  </si>
  <si>
    <t>RPI</t>
  </si>
  <si>
    <t>15/02/2018 &amp; 4/2/22</t>
  </si>
  <si>
    <t>Provision of additional health care facilities within 3 miles of the development</t>
  </si>
  <si>
    <t>Within Maldon West</t>
  </si>
  <si>
    <t xml:space="preserve">50% Prior to Commencment, remaining 50% to be paid prior to first occupation </t>
  </si>
  <si>
    <t>20/09/2017 &amp; 15/02/2018</t>
  </si>
  <si>
    <t>Various</t>
  </si>
  <si>
    <t>to provide affordable housing units</t>
  </si>
  <si>
    <t>Prior to commencement -Affordable housing units are agreed with MDC</t>
  </si>
  <si>
    <t xml:space="preserve">Land South Of Marsh Road Burnham-On-Crouch </t>
  </si>
  <si>
    <t>14/00108/OUT</t>
  </si>
  <si>
    <t>Outline planning application for the provision of up to 75 dwellings, provision of public open space, a pavilion building, a new vehicular access from Pippins Road and a temporary haul road access from Marsh Road.</t>
  </si>
  <si>
    <t>the enhancement of healthcare facilities and services at Burnham Surgery Foundry Lane Burnham on Crouch which serves the development</t>
  </si>
  <si>
    <t>Upon commencement of development</t>
  </si>
  <si>
    <t>S2(f) Land West Of Broad Street Green Road Heybridge Essex</t>
  </si>
  <si>
    <t>Heybridge West</t>
  </si>
  <si>
    <t>15/00885/FUL</t>
  </si>
  <si>
    <t>Development for 145 residential dwellings with associated landscaping, open space, access, parking and ancillary infrastructure including pumping station.</t>
  </si>
  <si>
    <t>Monitoring of the obligations pursuant to this agreement</t>
  </si>
  <si>
    <t>Prior to Commencement</t>
  </si>
  <si>
    <t>Use of the Health Care Facilities Contribution towards improvement at the Blackwater Medical Centre and/or other NHS primary care health facilities which serves the North Heybridge Garden suburb</t>
  </si>
  <si>
    <t>37% prior to occupation of any dwellings, 21% prior to occupation of 50% dwellings, remaining balance prior to occupation of 75% dwellings</t>
  </si>
  <si>
    <t>Provision /maintenance of the North Heybridge allotments</t>
  </si>
  <si>
    <t>Heybridge</t>
  </si>
  <si>
    <t>33% contribution to be paid prior to first occupation of any dwellings, prior to occupation of 50% of the dwellings further 33% will be paid and remaining balance will be paid prior to occupation of 80% dwellings</t>
  </si>
  <si>
    <t>Open Space (LEAPS&amp;NEAPS)</t>
  </si>
  <si>
    <t>Provision of Locally Equipped Area for play and Neighbourhood Equipped Area of Play</t>
  </si>
  <si>
    <t xml:space="preserve">33% to be paid prior to occupation of any dwellings on site, prior to 50% occupation further 33% contribution to be paid, remaining balance to be paid prior to occupation of 80% of the dwellings, </t>
  </si>
  <si>
    <t>Provision of teen shelters and skateboard facilities and access to shared community facilities provided within the area of the Heybridge Parish Council</t>
  </si>
  <si>
    <t>Open Space</t>
  </si>
  <si>
    <t>A recreational and amenity facility for members of the public in perpetuity or for use as parts of the sustainable drainage systems</t>
  </si>
  <si>
    <t>prior to occupation of 80% of dwellings of the relevant phase,  prior to commencement SUDS would have to have to approved</t>
  </si>
  <si>
    <t>To meet the housing needs</t>
  </si>
  <si>
    <t xml:space="preserve"> not more that 25% of the market dwellings shall be occupied unless the developer has used reasonable endeavours to enter into contract with the RPSH to deliver the disposal of 55% affordable dwellings, not more that 54% of the market dwellings shall be occupied unless the developer has used reasonable endeavours to enter into contract with the RPSH to deliver the disposal of 65% affordable dwellings, (see agreement for more triggers)</t>
  </si>
  <si>
    <t>Land to East of 53 Burnham Road, Latchingdon</t>
  </si>
  <si>
    <t>Althorne</t>
  </si>
  <si>
    <t>Latchingdon</t>
  </si>
  <si>
    <t>14/01227/OUT</t>
  </si>
  <si>
    <t>Outline planning application with all matters reserved for residential development</t>
  </si>
  <si>
    <t>To use for affordable housing purposes</t>
  </si>
  <si>
    <t>District</t>
  </si>
  <si>
    <t>Provide affordable housing and commuted sum prior to occupation of 25% of the Market Dwelling</t>
  </si>
  <si>
    <t>2024/25</t>
  </si>
  <si>
    <t>Land west of Fambridge Road, North Fambridge</t>
  </si>
  <si>
    <t>North Fambridge</t>
  </si>
  <si>
    <t>Purleigh</t>
  </si>
  <si>
    <t>14/01016/OUT</t>
  </si>
  <si>
    <t>Outline application for up to 75 market and affordable dwellings, a village centre of up to 1000 sum of flexible commercial and community floor space, a 1.8 ha village green and public open space.</t>
  </si>
  <si>
    <t>Enhancement of healthcare facilities and services at Anson Close Bring Surgery, South woodham Ferrers (including the main Practice at Kingsway Surgery, South Woodham Ferrers) which serves the development</t>
  </si>
  <si>
    <t>South Woodham</t>
  </si>
  <si>
    <t>Outline application for up to 75 market and affordable dwellings, a village centre of up to 1000 sqm of flexible commercial and community floorspace, a 1.8 ha village green and public open space.</t>
  </si>
  <si>
    <t>Open Space/Ecology</t>
  </si>
  <si>
    <t>a) the production of an information leaflet relating to the blue house farm nature reserve  b) the production and installation of interpretation boards and information signs within the Blue House Fram reserve. C) improvements to the existing parish field/playground at Fambridge road to include additional seating in consultation with North Fambridge Parish Council d) construction of a fence adjacent to public footpath 13 within the blue house farm nature reserve to contain walkers within the public footpath. e) monthly monitoring (for a 5year period) of bird numbers and species within the blue house farm nature reserve and the adjacent special protection area and monitoring of the recreational usage of the additional recreation footpaths throughout and on land adjacent to the site</t>
  </si>
  <si>
    <t>North Farmbridge</t>
  </si>
  <si>
    <t>Prior to commencement</t>
  </si>
  <si>
    <t>Monitor for trigger</t>
  </si>
  <si>
    <t>Amenity Areas and open space to utilised soley as recreation land by the general public</t>
  </si>
  <si>
    <t>At the time of submission of the first application for reserved matters, not to be occupied 80% of the market housing before the layout of amenity areas and open space, within one year transfer it to management company</t>
  </si>
  <si>
    <t>AH Scheme will be approved prior to commencement, prior to occupation of 38 market dwellings, 15 of the affordable housing will be (a) constructed and are available for occupation (b) transferred to a Registered Provider, Prior to occupation of 44 of the Market Dwellings have been (a) constructed and are available for occupation and (b) transferred to a Registered Provider</t>
  </si>
  <si>
    <t>Manor Farm, Fambridge Road, Fambridge</t>
  </si>
  <si>
    <t>14/01018/OUT</t>
  </si>
  <si>
    <t>Outline planning application for up to 30 dwellings</t>
  </si>
  <si>
    <t>Approve scheme prior to commencement, prior to occupation of 9 market dwellings affordable housing will be constructed and available for occupation</t>
  </si>
  <si>
    <t>Land adj Lime Tree Cottages, Tiptree Road, Great Braxted</t>
  </si>
  <si>
    <t>Great Totham</t>
  </si>
  <si>
    <t>Great Braxted</t>
  </si>
  <si>
    <t xml:space="preserve">15/01018/FUL &amp; 14/01221/FUL </t>
  </si>
  <si>
    <t>Enabling development proposal for the erection of 14 dwellings, new access, village green and associated amenity space</t>
  </si>
  <si>
    <t>To use for affordable housing purposes within the district</t>
  </si>
  <si>
    <t>Prior to occupation</t>
  </si>
  <si>
    <t>2016/17</t>
  </si>
  <si>
    <t>Enabling works</t>
  </si>
  <si>
    <t>Restoring Boundary wall</t>
  </si>
  <si>
    <t>Wall works</t>
  </si>
  <si>
    <t>to be completed within 2 years of completion of the immediate enabling works and within 3years of completion wall works</t>
  </si>
  <si>
    <t>Pennyloaf House/Lawns Farm, Plains Road, Great Totham</t>
  </si>
  <si>
    <t>14/00887/FUL</t>
  </si>
  <si>
    <t xml:space="preserve">Demolition of existing barn and erection of a new single dwelling, including new access onto Plains Road and change of use of land to residential (class C3) (amendment to and repositioning of dwelling approved under reference 13/00072/FUL onto adjacent paddock) </t>
  </si>
  <si>
    <t xml:space="preserve">Restriction </t>
  </si>
  <si>
    <t>To restrict the Land</t>
  </si>
  <si>
    <t xml:space="preserve">No trigger </t>
  </si>
  <si>
    <t>Land at Southminster Road, Burnham-on-Crouch (Land opposite Chapel)  (Matthew Homes)</t>
  </si>
  <si>
    <t>Burnham On Crouch North</t>
  </si>
  <si>
    <t>14/00845/OUT</t>
  </si>
  <si>
    <t>Up to 80 dwellings, land for the provision of a local shop (Class A1) and ancillary infrastructure, open space and access.</t>
  </si>
  <si>
    <t>Health care services to serve the development within Burnham on Crouch</t>
  </si>
  <si>
    <t>Prior to Occupation</t>
  </si>
  <si>
    <t>15/10/2020, 22/6/21</t>
  </si>
  <si>
    <t>Land at Southminster Road, Burnham-on-Crouch</t>
  </si>
  <si>
    <t>Cycle/Footway</t>
  </si>
  <si>
    <t>Pedestrian/cycle link</t>
  </si>
  <si>
    <t>Prior to occupation of 50% of the dwellings Pedestrian and Cycle Link will be constructed</t>
  </si>
  <si>
    <t>To be used by general public</t>
  </si>
  <si>
    <t>Approving the scheme prior to commencement, prior to occupation of 50% of the dwellings on any phase of development, open space to be located on that phase, prior to occupation of 75% of the dwellings, open space management entity to be transferred</t>
  </si>
  <si>
    <t>Prior to occupation of 75% market  housing units on any phase of development, 75% AH will be constructed and transferred to Registered Provider, Prior to occupation of 95% MH all of AH located and Phase of development</t>
  </si>
  <si>
    <t>Poultry House, Land at Spital Road, Maldon</t>
  </si>
  <si>
    <t>14/00723/OUT</t>
  </si>
  <si>
    <t>Outline application for seven dwellings.</t>
  </si>
  <si>
    <t>To meet housing needs within the District</t>
  </si>
  <si>
    <t>2015/16</t>
  </si>
  <si>
    <t>2023/24</t>
  </si>
  <si>
    <t>S2(e) Land North of Holloway Road, Heybridge, Essex</t>
  </si>
  <si>
    <t>14/00990/OUT</t>
  </si>
  <si>
    <t>Outline planning application with all matters reserved other than access for a residential development of 84 dwellings, with associated public open space and infrastructure.</t>
  </si>
  <si>
    <t>S2(e)Land North of Holloway Road, Heybridge, Essex</t>
  </si>
  <si>
    <t>Outline planning application with all matters reserved other than access for a residential development of up to 100 dwellings, with associated public open space and infrastructure.</t>
  </si>
  <si>
    <t>Capital expenditure to provide new medical healthcare facilities or improve and/or increase the provision (or capacity) of existing medical health care facilitiies to serve the North Heybridge Garden Suburb</t>
  </si>
  <si>
    <t>North Heybridge</t>
  </si>
  <si>
    <t>Prior to occupation of 65th market dwelling</t>
  </si>
  <si>
    <t>Provision and maintenance of open space</t>
  </si>
  <si>
    <t>Prior to commencement, submit Open space land plan and Open space specification, the open space management plan and details of the management company to the council for approval, Prior to occupation of 80% of the dwellings Open space  land has physically set out on site</t>
  </si>
  <si>
    <t>Allotments Contribution towards the provision of allotment gardens within the area of the North Heybridge Garden Suburbs</t>
  </si>
  <si>
    <t>NEAPS and LEAPS contribution to wards the provision of of NEAPS and LEAPS within the area of the North Heybridge Garden Suburbs</t>
  </si>
  <si>
    <t>Open Space (SUDS)</t>
  </si>
  <si>
    <t>Amenity Areas to be utilised as amenity areas in accordance of the agreement</t>
  </si>
  <si>
    <t>Prior to commencement, submit Open space land plan and Open space specification, the open space management plan and details of the management company to the council for approval, Prior to occupation of 80% of the dwellings Open space land has physically been put in</t>
  </si>
  <si>
    <t>Provision of SUDS</t>
  </si>
  <si>
    <t>SUDS Management t Scheme o be approved prior to commencement, SUDS certification prior to occupation</t>
  </si>
  <si>
    <t>Provision of a shelter for use by local teenagers; a skateboard facility and access to shared community facilities provided within the area of th eparish heybridge</t>
  </si>
  <si>
    <t>Within Heybridge</t>
  </si>
  <si>
    <t>Outline planning application with all matters reserved other than access for a residential development of  84 dwellings, with associated public open space and infrastructure.</t>
  </si>
  <si>
    <t>Prior to occupation of 50% market dwelling, 50% affordable housing will be provided as approved,  100% affordable housing to be provided prior to occupation of 80% market dwelling</t>
  </si>
  <si>
    <t>S2(a) Land South Of Wycke Hill And Limebrook Way</t>
  </si>
  <si>
    <t>14/01103/OUT</t>
  </si>
  <si>
    <t>Outline application for up to 1000 dwellings, an employment area of 3.4 hectares (Use Classes B1, B2 and B8 uses), a local centre (Use Classes A1-A5, B1a, C2, C3, D1 and D2 uses), a primary school, two early years and childcare facilities, general amenity areas and formal open space including allotments, sports playing fields, landscaping, sustainable drainage measures including landscaped storage basins and SuDs features, vehicle accesses onto the existing highway network and associated infrastructure.</t>
  </si>
  <si>
    <t>Monitoring and reviewing compliance with this deed</t>
  </si>
  <si>
    <t>Health Care Facilities Contribution - improvements to health care facilities within the vicinity of the site including the improvements of Longfield Medical Centre and Blackwater Medical Centre or such other facilities</t>
  </si>
  <si>
    <t xml:space="preserve">Prior to first occupation of 150th residential unit </t>
  </si>
  <si>
    <t>Misc</t>
  </si>
  <si>
    <t>Arrangements for the on going management and maintenance of the development</t>
  </si>
  <si>
    <t>Draft brief - Prior to first occupation of a residential unit</t>
  </si>
  <si>
    <t>Connection Strategy - to facilitate the connection of the east and west area</t>
  </si>
  <si>
    <t xml:space="preserve">Prior to or concurrently with first Reserved Matter application for approval of connection strategy, owner of western site will implement the Connection Strategy from the date of first occupation on the western site </t>
  </si>
  <si>
    <t>Provision of Allotment land on site</t>
  </si>
  <si>
    <t>Transfer Allotment to LMO prior to  completion of the final residential unit on the phase of residential development adjacent to the Allotment Site</t>
  </si>
  <si>
    <t>LAP, LEAP and NEAP on site</t>
  </si>
  <si>
    <t>Maldon west</t>
  </si>
  <si>
    <t>Part of Reserved Matter Application -Prior to implementation of the phase in which the LAP LEAP or NEAP is to be included, details to be submitted and approved</t>
  </si>
  <si>
    <t xml:space="preserve">Sports </t>
  </si>
  <si>
    <t>To meet the needs of Green Infrastructure</t>
  </si>
  <si>
    <t>Prior to first occupation of the 300 th residential units to the east of the Maldon Wick Nature Reserve</t>
  </si>
  <si>
    <t>Provision of the youth facilities within and/or in the vicinity of the development</t>
  </si>
  <si>
    <t>50% Prior to first occupation of a residential unit, remaining 50% prior to first occupation of the 250th residential unit</t>
  </si>
  <si>
    <t>Complete 50% AH prior to occupation of 60% Market Unit in respect of each phase, Complete 100% AH prior to occupation of 90% market units</t>
  </si>
  <si>
    <t xml:space="preserve"> S2(g) Land off Park Drive Maldon Essex</t>
  </si>
  <si>
    <t>Maldon East</t>
  </si>
  <si>
    <t>14/00581/ful</t>
  </si>
  <si>
    <t>Erection of 131 dwellings with access from Park Drive, associated internal access roads, cycle ways/footpaths, garaging, parking, open space and landscaping.</t>
  </si>
  <si>
    <t>Health Care Contribution - To expand existing  or provide new general practioner medical surgeries that serve or will serve the resident within the development</t>
  </si>
  <si>
    <t>Prior to occupation of the fisrt dwelling</t>
  </si>
  <si>
    <t>CPI</t>
  </si>
  <si>
    <t>S2(g) Land off Park Drive Maldon Essex</t>
  </si>
  <si>
    <t>Improvement and enhancement of local equipped area (LEAP) in Promenade Park in Maldon</t>
  </si>
  <si>
    <t xml:space="preserve">Prior to occupation of 50% of the dwellings </t>
  </si>
  <si>
    <t>Prior to occupation of 50% of market dwellings</t>
  </si>
  <si>
    <t>Monitor</t>
  </si>
  <si>
    <t>Stow Maries Aerodrome, Hackmans Lane, Purleigh</t>
  </si>
  <si>
    <t>UU -LBC Agreement</t>
  </si>
  <si>
    <t>17/01071/FUL</t>
  </si>
  <si>
    <t>Vary the conditions set out in the grant of planning permission (09/00250/FUL Change of use to B1 use)</t>
  </si>
  <si>
    <t>LBC</t>
  </si>
  <si>
    <t>Forming a committee</t>
  </si>
  <si>
    <t>Theedhams Farm, Steeple Road, Southminster, Essex CM0 7BD</t>
  </si>
  <si>
    <t>Southminster</t>
  </si>
  <si>
    <t>14/00613/out</t>
  </si>
  <si>
    <t>14/00613/OUT</t>
  </si>
  <si>
    <t>Creation of a new Northern Bypass/Link Road.  Conversion of Steeple Road to a cul-de-Sac. Residential development of approx. 3 hectares, for 94 houses in total, including 28 affordable houses, and all associated works.  The provision of new Public Open Space.  The allocation of 0.275 hectares of land reserved for the provision of a medical centre.</t>
  </si>
  <si>
    <t>Provision of health care projects within the GP catchment area of southminster</t>
  </si>
  <si>
    <t>Deposit prior to occupation</t>
  </si>
  <si>
    <t>Health (Medical centre)</t>
  </si>
  <si>
    <t>Provision of healthcare facilities within the parish of Southminster</t>
  </si>
  <si>
    <t>Reserved matter application to include the location of medical centre, obtain PP prior to commencement</t>
  </si>
  <si>
    <t>Provide recreational and amenity facility for members of the public</t>
  </si>
  <si>
    <t>Prior to commnecement - At the time of submission of the reserved matters the open space specification and management plan for approval, Prior to occupation of 35% of the market dwellings open space will be physically set out</t>
  </si>
  <si>
    <t>Prior to completing 80th market dwellings, affordable housing will be constructed and available for occupation</t>
  </si>
  <si>
    <t xml:space="preserve">Complete </t>
  </si>
  <si>
    <t>Land Opposite Beech Green, Tiptree Road, Wickham Bishops, Essex</t>
  </si>
  <si>
    <t>Wickham Bishops and Woodham</t>
  </si>
  <si>
    <t>Wickham Bishops</t>
  </si>
  <si>
    <t>13/01151/ful</t>
  </si>
  <si>
    <t>New accesses onto Witham and Tiptree Roads and the erection of 27 dwellings and associated estate roads, footpaths, garages, car parking spaces, public open space, foul and surface water drainage and landscaping.</t>
  </si>
  <si>
    <t>Recereational and amenity facility for members of the public in perpetuity</t>
  </si>
  <si>
    <t xml:space="preserve">Approval sought prior to commencement , prior to 90% occupation of market housing and 50% AH -Provide appropriate areas of open space </t>
  </si>
  <si>
    <t>94 South Street Tillingham Essex CM0 7TH</t>
  </si>
  <si>
    <t>Tillingham</t>
  </si>
  <si>
    <t>13/00945/ful &amp; 12/00832/OUT</t>
  </si>
  <si>
    <t>Erection of 27 dwellings (including 9 Housing Association units) with associated garages, parking areas, gardens, access and amenity areas.</t>
  </si>
  <si>
    <t>Prior to construction of 12 of the market dwellings, AH will be constructed and available for occupation</t>
  </si>
  <si>
    <t>Land At Junction Of Maldon Road Church Street Goldhanger Essex</t>
  </si>
  <si>
    <t>Tolleshunt D'Arcy</t>
  </si>
  <si>
    <t>Goldhanger</t>
  </si>
  <si>
    <t>13/00839/FUL</t>
  </si>
  <si>
    <t>Change of use of land and proposed development of 14No. 1,2,3,4 &amp; 5 bedroom dwellings and access drive</t>
  </si>
  <si>
    <t>Pay within 14 days of commencement</t>
  </si>
  <si>
    <t>Orth's Garage, Silsoe and Cranford, Fairfield Chase, Maldon Essex CM9 6AH</t>
  </si>
  <si>
    <t>Maldon North</t>
  </si>
  <si>
    <t>13/00257/ful</t>
  </si>
  <si>
    <t>Erection of 29 Later Living Retirement Apartments and communal facilities with associated access car parking and landscaping (Demolition of existing buildings)</t>
  </si>
  <si>
    <t>£40,000 prior to commencement, £40,000 prior to first occupation and £20,000 prior to 15th occupation</t>
  </si>
  <si>
    <t>Expired permission</t>
  </si>
  <si>
    <t>Land Opposite 34 Hall Road Great Totham Essex</t>
  </si>
  <si>
    <t>16/00289/out</t>
  </si>
  <si>
    <t xml:space="preserve">Residential development of 30 houses </t>
  </si>
  <si>
    <t>Amenity land to be enjoyed by members of the public</t>
  </si>
  <si>
    <t>At the time of submission of the reserved matters, approved by MDC prior to commencement</t>
  </si>
  <si>
    <t>Approved AH prior to commencement, prior to occupation of 5 Market dwellings, owners to entered into agreement with approved body, prior to occupation of 15 market dwellings, AH built and ready for occupation</t>
  </si>
  <si>
    <t>Glebe Meadow Adjacent King Georges Field Pavilion Station Road Southminster Essex</t>
  </si>
  <si>
    <t>16/00105/out  (see also 20/00102/RES)</t>
  </si>
  <si>
    <t>Outline planning application for the provision of up to 13 dwellings, provision of public open space and a new vehicular access from Vicarage Court</t>
  </si>
  <si>
    <t>On site open space for public and amenity land</t>
  </si>
  <si>
    <t>Approve at the time of RMA and prior to commencement, prior to occupation of 80% dwellings Amenity and open space have been physically set out</t>
  </si>
  <si>
    <t>16/00105/out (see also 20/00102/res)</t>
  </si>
  <si>
    <t>Prior to transfer or occupation the owner will enter into agreement with an approved body, prior to occupation of 5th market dwelling, AH will be built and ready for occuation</t>
  </si>
  <si>
    <t>Land North West Of Stitches Farm Lower Chase Althorne Essex</t>
  </si>
  <si>
    <t>16/00055/ful</t>
  </si>
  <si>
    <t>Re-siting of an Agricultural Workers Dwelling approved at FUL/MAL/14/01008</t>
  </si>
  <si>
    <t>Prescribe use of the land</t>
  </si>
  <si>
    <t>Prior to commencment</t>
  </si>
  <si>
    <t xml:space="preserve"> The Old Engine Shed Station Road Maldon Essex CM9 4LQ</t>
  </si>
  <si>
    <t>15/01261/out</t>
  </si>
  <si>
    <t>Outline planning application with all matters reserved for 10.No B1 office units and 20.No 2 bedroom apartments</t>
  </si>
  <si>
    <t>AH scheme approved 3 months prior to commnecment, prior to occupation of 40% market dwellings, AH will be built and ready for occupation</t>
  </si>
  <si>
    <t>Land West Of Bridgemans Green Latchingdon Essex</t>
  </si>
  <si>
    <t>15/00396/OUT</t>
  </si>
  <si>
    <t>Erect 52 detached, semi-detached and terraced dwellings and flats, lay out parking, amenity areas, estate roads, footpaths and landscaping</t>
  </si>
  <si>
    <t>AH scheme to be approved at the time of submission of RMA and prior to commencment, entered into agreement with RP prior to occupation of 5th market dwellings. Prior to occupation of 19th market dwellings the AH dwellings will be built and ready for occupation.</t>
  </si>
  <si>
    <t>To enhance healthcare at the Trinity medical centre in Mayland</t>
  </si>
  <si>
    <t>Mayland</t>
  </si>
  <si>
    <t>Recreational and amenity facility for members of the public in perpetuity and the play area</t>
  </si>
  <si>
    <t>At the time of submission of the reserved matters, approved by MDC prior to commencement, prior to occupation of 80% dwellings the Open space land will be physically set out on site</t>
  </si>
  <si>
    <t>Land East Of Malone Cottage Maypole Road Wickham Bishops Essex</t>
  </si>
  <si>
    <t>15/00267/OUT</t>
  </si>
  <si>
    <t>Outline planning application with some matters reserved for the residential development of 14 dwellings, garages and associated works.</t>
  </si>
  <si>
    <t>To use for affordable housing contributions purposes</t>
  </si>
  <si>
    <t>Identitiy  RP prior to commencement, Agree to transfer AH to RP prior to occupation of 3 Market dwellings, AH will be built and ready for occupation prior to occupation of 5 maket dwellings, contribution to be made prior to occupation of 7th market dwelling</t>
  </si>
  <si>
    <t>Former Cefas Laboratory Remembrance Avenue Burnham-On-Crouch Essex CM0 8HA</t>
  </si>
  <si>
    <t>Burnham On Crouch South</t>
  </si>
  <si>
    <t>Burnham South</t>
  </si>
  <si>
    <t>12/01062/ful</t>
  </si>
  <si>
    <t>Demolition of former Cefas Laboratory and construction of 7no. townhouses and 7no. detached houses. Change of use of land to residential.</t>
  </si>
  <si>
    <t>Hawthorns Farm Grove Farm Road Tolleshunt D'Arcy Essex CM9 8JY</t>
  </si>
  <si>
    <t>12/00613/ful</t>
  </si>
  <si>
    <t>Proposed upgrade of poultry unit including demolition of four existing poultry sheds, erection of five replacement poultry sheds, office and 3 service buildings with associated equipment.</t>
  </si>
  <si>
    <t>Highways</t>
  </si>
  <si>
    <t>Highways repair</t>
  </si>
  <si>
    <t xml:space="preserve">Tolleshunt D'Arcy </t>
  </si>
  <si>
    <t>BIS</t>
  </si>
  <si>
    <t>Land At Junction Of Steeple Road And Mill Road Mayland Essex</t>
  </si>
  <si>
    <t>12/00452/out</t>
  </si>
  <si>
    <t>Application for 60 bed single storey nursing home for frail elderly people in the later stages of dementia</t>
  </si>
  <si>
    <t>Provision of healthcare services to be used within GP catchment area of Mayland and Southminster</t>
  </si>
  <si>
    <t>Mayland and Southminster</t>
  </si>
  <si>
    <t>Land Off Teal Avenue Mayland Essex</t>
  </si>
  <si>
    <t>07/00638/ful</t>
  </si>
  <si>
    <t>Erection of 34no 2, 3 and 4 bedroom houses with associated parking and access.</t>
  </si>
  <si>
    <t>Open Space (Sports)</t>
  </si>
  <si>
    <t>Provision of a sports and community centre play area equipment and public art within the Parish of Mayland</t>
  </si>
  <si>
    <t>Prior to occupation of 12th Market dwelling</t>
  </si>
  <si>
    <t>2012/13</t>
  </si>
  <si>
    <t>2005/06</t>
  </si>
  <si>
    <t xml:space="preserve">Prior to occupation of 10th market dwelling, 5 AH will be built, ready for occupation and transferred to Landlord, remaining 5 AH units wil be built and ready for occupation prior to occupation of last 9 market dwellings </t>
  </si>
  <si>
    <t xml:space="preserve"> S2(i) Land Between Chandlers And Creeksea Lane Maldon Road Burnham-On-Crouch Essex</t>
  </si>
  <si>
    <t>Burnham on Crouch North</t>
  </si>
  <si>
    <t>14/00356/ful</t>
  </si>
  <si>
    <t>Application for full planning permission for 180 homes (including 20 bungalows), new vehicular accesses onto Maldon Road, the spine road through the development, green space, and associated infrastructure.  Outline planning permission with all matters reserved (except for access) is sought for a 50-60 bed care home, a nursery school, 3.4 hectares of B1, B2 and B8 with 0.65 hectares of allotments.</t>
  </si>
  <si>
    <t>Provision of additional capacity at the health centre within Burnham on Crouch</t>
  </si>
  <si>
    <t>Burnham on Crouch</t>
  </si>
  <si>
    <t>£40,480 ( forty thousand and four hundred and eighty pounds) to be paid prior to 18th occupation, remaining £27,000 (Twenty seven Thousand pounds) to be paid prior to occupation of 100th dwelling</t>
  </si>
  <si>
    <t>15th July 2019 and 11th October 2021</t>
  </si>
  <si>
    <t>Recreational and amenity land to be enjoyed by memebers of the public</t>
  </si>
  <si>
    <t>Prior to commencement Open Space Specification, management plan, SUDS specification, management plan and allotment specification to be submitted. Prior to occupation- Open space specification, management plan, SUDS specification, management plan and the Allotments specification to be approved -see agreement for full details</t>
  </si>
  <si>
    <t>Provision of recreational shelters and/or skateboarding facilities and/or towards access to other community facilities within the Parish of Burnham on crouch</t>
  </si>
  <si>
    <t>Prior to occupation of 100th dwelling</t>
  </si>
  <si>
    <t>All in TPI</t>
  </si>
  <si>
    <t>Approve Affordable housing scheme prior to occupation.
Prior to occupation of 60th Market dwelling, AH on plot 50-87 will be completed and offered for transfer to RP, prior to occupation of 100th market dwelling, remaining AH units will complete and offered for transfer to RP</t>
  </si>
  <si>
    <t>Southminster West Business Park Scotts Hill Southminster Essex</t>
  </si>
  <si>
    <t>12/00437/out</t>
  </si>
  <si>
    <t>Erect detached, semi-detached and terraced dwellings and flats and associated garages, lay out parking, amenity areas, estate roads, footpaths and landscaping</t>
  </si>
  <si>
    <t>Provision of pedestrian linkages between northern boundary of site to scotts hill shown marked A on the plan and eastern boundary of the site to the public open space to the east as shown marked B on the plan</t>
  </si>
  <si>
    <t>not applied</t>
  </si>
  <si>
    <t>2014/15</t>
  </si>
  <si>
    <t xml:space="preserve">Off site play space </t>
  </si>
  <si>
    <t>Provision of healthcare projects within the GP catchment area of southminster</t>
  </si>
  <si>
    <t>Approved AH at the time of submission of RMA and prior to commencment. Prior to completing 50 market dwelling to commence constructing AH dwellings, prior to completing 80 market dwelling the AH units will be built and ready for occupation</t>
  </si>
  <si>
    <t>At the time of RMA to be submitted for approval and prior to commencement, prior to occupation open space land has been physically set out</t>
  </si>
  <si>
    <t>Heybridge Hall Chalet Site Hall Road Heybridge Essex CM9 4NQ</t>
  </si>
  <si>
    <t>Heybridge East</t>
  </si>
  <si>
    <t>06/00482/ful</t>
  </si>
  <si>
    <t>Redevelopment of The Chalet Site for 124 dwellings. Public open space, landscaping, new highways and associated ancillary development.</t>
  </si>
  <si>
    <t>7 AH to be provided and transferred to Moat Homes or other RP , Prior to occupation of 40 Market Dwellings. 17 AH dwellings to be provided and transferred  prior to 60 market dwellings or prior to 29-Feb-2008 whichever is the later</t>
  </si>
  <si>
    <t>Ecology</t>
  </si>
  <si>
    <t>Management Works and Management plan for Heybridge Hall Lake habitats and species of nature conservation interest</t>
  </si>
  <si>
    <t>To commence work no later than 30 September 2009</t>
  </si>
  <si>
    <t>New Island</t>
  </si>
  <si>
    <t>To create new opportunity for coastal birds within heybridge hall lake</t>
  </si>
  <si>
    <t>To commence work no later than 30 September 2008</t>
  </si>
  <si>
    <t>84 - 88 Cross Road Maldon Town Maldon Essex</t>
  </si>
  <si>
    <t>Maldon South</t>
  </si>
  <si>
    <t>02/00599/ful</t>
  </si>
  <si>
    <t>Erect 4  houses and 12 flats, form new drive access onto Cross Road and lay out parking and amenity areas</t>
  </si>
  <si>
    <t>J Purdy And Son Builders Yard Square The Heybridge Maldon Essex</t>
  </si>
  <si>
    <t>02/01033/ful</t>
  </si>
  <si>
    <t>Erection of 17 dwellings with associated car parking</t>
  </si>
  <si>
    <t>Improvement of the publicly owned land at Elizabeth Way Heybridge or other similar publicly owned ladn in the locality of the site</t>
  </si>
  <si>
    <t>unknown</t>
  </si>
  <si>
    <t>2004/05</t>
  </si>
  <si>
    <t>Elms Farm, Land South Of Holloway Road Heybridge Maldon Essex</t>
  </si>
  <si>
    <t>92/00703/out</t>
  </si>
  <si>
    <t>Development of land for residential and open space use together with extension of Maldon by-pass, site access and site contouring associated with development</t>
  </si>
  <si>
    <t>Sport and recreation</t>
  </si>
  <si>
    <t>1. Transfer public open space area 1 (POS 1) prior to occupation of 100th dwelling or the second anniversary of the operative date whichever event or date be the sooner.  2. Transfer Public sope space (POS2) within three years of operative date. 3. Transfer public open space -incoporate landscape lake, (POS 3) within 3 years of operative date</t>
  </si>
  <si>
    <t>2009/10</t>
  </si>
  <si>
    <t>Prior to occupation off 300th dwelling</t>
  </si>
  <si>
    <t>Community Centre</t>
  </si>
  <si>
    <t>Use by the general public</t>
  </si>
  <si>
    <t>Within 18 Months of the operative date</t>
  </si>
  <si>
    <t>Land South Of Queen Street Southminster Essex</t>
  </si>
  <si>
    <t>96/00655/out</t>
  </si>
  <si>
    <t>Proposed development comprising housing (including affordable housing 1.3 acres)  business park public open space and associated highway works</t>
  </si>
  <si>
    <t>Prior to occupation of 51st dwelling</t>
  </si>
  <si>
    <t>To provide recreational amenity and facility</t>
  </si>
  <si>
    <t>Within 18 months of commencement</t>
  </si>
  <si>
    <t>Club House St Giles Crescent Maldon Essex CM9 6HS</t>
  </si>
  <si>
    <t>12/00687/FUL</t>
  </si>
  <si>
    <t>2no. wheelchair-accessible single storey two bed semi-detached dwellings</t>
  </si>
  <si>
    <t>Information on commencment</t>
  </si>
  <si>
    <t xml:space="preserve"> Rudley Oaks Chelmsford Road Purleigh Essex CM3 6QP</t>
  </si>
  <si>
    <t>12/00525/FUL &amp; 13/00733/ful</t>
  </si>
  <si>
    <t>Two detached 3 bedroomed chalet style dwellings with garages and change of use of land to residential</t>
  </si>
  <si>
    <t>Use of commercial building</t>
  </si>
  <si>
    <t>Land Adjacent 47 Station Road Tollesbury Essex</t>
  </si>
  <si>
    <t>Tollesbury West</t>
  </si>
  <si>
    <t>11/00739/FUL</t>
  </si>
  <si>
    <t>Erection of 10 dwellings for 100% affordable housing including parking and associated landscaping</t>
  </si>
  <si>
    <t>Provision of affordable housing</t>
  </si>
  <si>
    <t>2 - 16 Maldon Road Goldhanger Essex CM9 8BA</t>
  </si>
  <si>
    <t xml:space="preserve"> Tolleshunt D'Arcy</t>
  </si>
  <si>
    <t>10/00951/FUL</t>
  </si>
  <si>
    <t>Demolition of 8 existing houses. Construction of 17, two and three bedroom houses with parking and landscaping.</t>
  </si>
  <si>
    <t>07/00851/FUL</t>
  </si>
  <si>
    <t>Install roadway and construct 11 No. industrial units</t>
  </si>
  <si>
    <t>Use of Business units</t>
  </si>
  <si>
    <t>Site Of Charter House 82 - 108 Wantz Road Maldon Essex CM9 5DT</t>
  </si>
  <si>
    <t>06/00548/FUL &amp;    07/00816/FUL</t>
  </si>
  <si>
    <t>Demolition of sheltered accommodation complex and erection of twenty two flats</t>
  </si>
  <si>
    <t>Quest Motors 127 - 129 High Street Maldon Essex CM9 5BS</t>
  </si>
  <si>
    <t>04/00941/FUL</t>
  </si>
  <si>
    <t>56 residential units comprising 4x1 bed apartments within existing building, 5x2 bed houses, 10x3 bed town houses, 13x1 bed apartments, 14x2 bed apartments and 10x3 bed apartments; 1 new class A1 retail unit, 3 new class A1/A2 retail units and one new class A1/A2/A3 feature retail unit; change of use of existing showroom to 2 class A1 retail units including new shopfront</t>
  </si>
  <si>
    <t>Land Adjacent Margern Kitchener Road North Fambridge Maldon Essex CM3 6NJ</t>
  </si>
  <si>
    <t>04/00739/OUT</t>
  </si>
  <si>
    <t>Erect terrace of three cottages to provide affordable housing and form access onto Kitchener Road</t>
  </si>
  <si>
    <t>36 Spital Road Maldon Essex CM9 6EB</t>
  </si>
  <si>
    <t>04/00626/FUL</t>
  </si>
  <si>
    <t>Redevelopment of the existing site for the erection of 54 sheltered apartments plus house managers accomodation with associated car parking and landscaping.</t>
  </si>
  <si>
    <t>Funding the provision of any  affordable housing within the area of the Maldon District</t>
  </si>
  <si>
    <t>Maldon</t>
  </si>
  <si>
    <t>Prior commencement</t>
  </si>
  <si>
    <t>Unknown</t>
  </si>
  <si>
    <t xml:space="preserve">Land Off Victoria Road Cold Norton Maldon Essex </t>
  </si>
  <si>
    <t>Cold Norton</t>
  </si>
  <si>
    <t>96/00501/FUL</t>
  </si>
  <si>
    <t>Residential development comprising 25 detached houses and three elderly person bungalows 4</t>
  </si>
  <si>
    <t>Provision of green land</t>
  </si>
  <si>
    <t>Forge Garage 2 D'Arcy Road Tolleshunt Knights Essex</t>
  </si>
  <si>
    <t>Tolleshunt Knights</t>
  </si>
  <si>
    <t>00/00045/OUT</t>
  </si>
  <si>
    <t>Proposed residential development</t>
  </si>
  <si>
    <t>Use of the development</t>
  </si>
  <si>
    <t>Land West Of The Drive Mayland Chelmsford Essex CM3 6GT</t>
  </si>
  <si>
    <t>96/00289/OUT</t>
  </si>
  <si>
    <t>Erection of 25 detached houses (in conjunction with payment of commuted sum)  change of use of land for informal recreation/landscaping and land for formal recreation and dedication</t>
  </si>
  <si>
    <t>Parking</t>
  </si>
  <si>
    <t>Provision of community hall car park</t>
  </si>
  <si>
    <t>Prior to disposal of the Red Land or occupation of any dwelling, whichever shall first occur</t>
  </si>
  <si>
    <t>Provision of landscaped Yellow Land</t>
  </si>
  <si>
    <t>First avaliable season following commencment of the development</t>
  </si>
  <si>
    <t xml:space="preserve">Mapledean Works And Land Adjacent Maldon Road Latchingdon Chelmsford Essex </t>
  </si>
  <si>
    <t>Mundon</t>
  </si>
  <si>
    <t>98/00944/FUL</t>
  </si>
  <si>
    <t>Construction of estate roads and provision of landscaping and use of land for industrial/business purposes</t>
  </si>
  <si>
    <t>Estate Roads</t>
  </si>
  <si>
    <t>Landscaping</t>
  </si>
  <si>
    <t>Following the commencment of the development</t>
  </si>
  <si>
    <t>St Lawrence Caravan Park Main Road St Lawrence  Southminster Essex CM0 7LS</t>
  </si>
  <si>
    <t>St Lawrence</t>
  </si>
  <si>
    <t>98/00113/OUT</t>
  </si>
  <si>
    <t>Proposed residential development  replacement workshop/laundrette and community centre with recreation/amenity land</t>
  </si>
  <si>
    <t>Highways agreement</t>
  </si>
  <si>
    <t>Site Of 22 Marsh Road Tillingham Southminster Essex CM0 7SZ</t>
  </si>
  <si>
    <t>96/00008/FUL &amp;  93/00303/OUT</t>
  </si>
  <si>
    <t>Erection of 4no. two bedroom and 4no. three bedroom dwellings</t>
  </si>
  <si>
    <t>Planning conditions</t>
  </si>
  <si>
    <t>58 South Street Tillingham Southminster Essex  CM0 7TH</t>
  </si>
  <si>
    <t>01/00151/FUL</t>
  </si>
  <si>
    <t>Proposed detached dwelling house and garage</t>
  </si>
  <si>
    <t>Footpath</t>
  </si>
  <si>
    <t>Gladwin Woodham Road Stow Maries Chelmsford Essex CM3 6SA</t>
  </si>
  <si>
    <t>Stow Maries</t>
  </si>
  <si>
    <t>99/00686/FUL</t>
  </si>
  <si>
    <t>Proposed vehicular crossing</t>
  </si>
  <si>
    <t>Visibility Splay</t>
  </si>
  <si>
    <t>R/O The Queens Head P.H.  Maldon Road Bradwell on Sea Southminster Essex</t>
  </si>
  <si>
    <t>Bradwell-on-Sea</t>
  </si>
  <si>
    <t>00/00003/FUL</t>
  </si>
  <si>
    <t>Proposed residential development of 7 no. detached houses and garages</t>
  </si>
  <si>
    <t>One way traffic order</t>
  </si>
  <si>
    <t>Hall Farm 5 Church Street Goldhanger Maldon Essex CM9 8AS</t>
  </si>
  <si>
    <t>99/00664/FUL</t>
  </si>
  <si>
    <t>Erection of nine residential dwellings including new access road and associated highway works and alterations to the existing access to Hall Farm</t>
  </si>
  <si>
    <t>Highways improvement work</t>
  </si>
  <si>
    <t>Landscape and woodland scheme</t>
  </si>
  <si>
    <t>Mangapp Farm Mangapp Chase Burnham-On-Crouch Essex CM0 8QQ</t>
  </si>
  <si>
    <t xml:space="preserve"> Burnham North</t>
  </si>
  <si>
    <t>93/00054/FUL</t>
  </si>
  <si>
    <t>Extension of railway track creation of storage area and change of use of two buildings</t>
  </si>
  <si>
    <t>43 - 45 High Street Maldon Essex CM9 5PF</t>
  </si>
  <si>
    <t>12/00609/FUL</t>
  </si>
  <si>
    <t>Change of use of premises from retail use (A1) into a public house (A4).  Alterations to existing building, including formation of an internal mezzanine floor to accommodate kitchen; provision of mechanical equipment; new hoist in brick shaft to rear elevation; erection of 2m high fence, application of film to windows as indicated on drawings; infill of 2 no. existing windows to rear elevation; re-opening of arched doorway to front elevation and insertion of timber door in same and various internal alterations as indicated on the drawings.</t>
  </si>
  <si>
    <t>Employment scheme</t>
  </si>
  <si>
    <t>33 - 49 Market Hill Maldon Essex</t>
  </si>
  <si>
    <t>90/00422/FUL</t>
  </si>
  <si>
    <t>Demolition of existing studio flat  garages and car ports. Erection of one and two bedroom dwellings with car parking, conversion of 2 existing flats to a single unit. Improve highways access. Provision of landscaped public open space. Revised details of infill unit adjacent to Hill flats.</t>
  </si>
  <si>
    <t>Open space</t>
  </si>
  <si>
    <t>Green land for public use</t>
  </si>
  <si>
    <t>Within 12 months of the completion of the first sales of a new unit</t>
  </si>
  <si>
    <t>21 Market Hill Maldon Essex CM9 4PZ</t>
  </si>
  <si>
    <t>94/00216/FP</t>
  </si>
  <si>
    <t>Alterations to dwelling</t>
  </si>
  <si>
    <t>open Space</t>
  </si>
  <si>
    <t>Regular Maintenance of certain trees</t>
  </si>
  <si>
    <t>56 High Street Maldon Essex CM9 5PN</t>
  </si>
  <si>
    <t>90/01021/FUL</t>
  </si>
  <si>
    <t>New ground and first floor extension to rear of existing unit  fitting out works</t>
  </si>
  <si>
    <t>Improvement and enlargement of car parking facilities</t>
  </si>
  <si>
    <t>1990/91</t>
  </si>
  <si>
    <t>18-19 Edwards Walk Maldon Essex CM9 5PS</t>
  </si>
  <si>
    <t>91/00156/FUL</t>
  </si>
  <si>
    <t>Demolish covered way at rear of White Horse public house and erect two storey building</t>
  </si>
  <si>
    <t>Improvement and/or enlargement of the said car parking facilities</t>
  </si>
  <si>
    <t>Retail Units B , C And D 63 High Street Maldon Essex CM9 5EP</t>
  </si>
  <si>
    <t>05/00896/FUL</t>
  </si>
  <si>
    <t>Change of use of former retail units to self contained holiday accommodation</t>
  </si>
  <si>
    <t>Site Adjoining 1A Fambridge Road Maldon Essex</t>
  </si>
  <si>
    <t>92/00170/FUL</t>
  </si>
  <si>
    <t xml:space="preserve"> Demolition of existing brick outbuildings and construction of 3 storey office building</t>
  </si>
  <si>
    <t>Provision of further carparking facilities</t>
  </si>
  <si>
    <t>1992/93</t>
  </si>
  <si>
    <t>Land Adjacent The Old Iron Works Fullbridge Maldon Essex CM9 4LE</t>
  </si>
  <si>
    <t>96/00310/FUL</t>
  </si>
  <si>
    <t>Erection of motorists' centre for sale and fitting of tyres exhausts  brakes and other fast-fit motorist repairs plus formation of 27 car parking spaces on adjacent land</t>
  </si>
  <si>
    <t>Provision of Parking facilities</t>
  </si>
  <si>
    <t>Salt Marshes Church Road North Fambridge Essex</t>
  </si>
  <si>
    <t>91/00929/FUL</t>
  </si>
  <si>
    <t>Installation of barrier to protect marsh from erosion</t>
  </si>
  <si>
    <t>Monitoring Environment</t>
  </si>
  <si>
    <t>Monitoring the environmental impact of the development</t>
  </si>
  <si>
    <t>On demand</t>
  </si>
  <si>
    <t>West Wick Marina Ltd (Salt Marshes) Church Road North Fambridge Chelmsford Essex CM3 6LP</t>
  </si>
  <si>
    <t>92/00649/FUL</t>
  </si>
  <si>
    <t>Proposed spillways within bund and alterations to south-east corner in mooring</t>
  </si>
  <si>
    <t>Monitoring impact of the development</t>
  </si>
  <si>
    <t>Within 14 days of demand</t>
  </si>
  <si>
    <t>Old Gas Work Site High Street Maldon Essex</t>
  </si>
  <si>
    <t>92/00309/FUL</t>
  </si>
  <si>
    <t>Residential development of 18 houses and flats</t>
  </si>
  <si>
    <t>Available for use by the public</t>
  </si>
  <si>
    <t>Acces road and paths</t>
  </si>
  <si>
    <t>Land On The East Side Hazeleigh Hall Lane Woodham Mortimer Essex</t>
  </si>
  <si>
    <t>Woodham Mortimer</t>
  </si>
  <si>
    <t>17/00130/FUL</t>
  </si>
  <si>
    <t>Erection of general purpose agricultural building to Vineyard (amended proposal)</t>
  </si>
  <si>
    <t>Riversdale House Fambridge Road North Fambridge Chelmsford Essex CM3 6NT</t>
  </si>
  <si>
    <t>01/00627/FUL</t>
  </si>
  <si>
    <t>Proposed conversion of previously approved garage into granny annexe</t>
  </si>
  <si>
    <t>LBC Agreement</t>
  </si>
  <si>
    <t>14/00783/HPA</t>
  </si>
  <si>
    <t>Heritage Partnership Agreement between trustees of Stow Maries Aerodrome, Maldon District Council and English Heritage</t>
  </si>
  <si>
    <t>Provide LBC</t>
  </si>
  <si>
    <t>Guernsey Court, Spital Road, Maldon</t>
  </si>
  <si>
    <t>MAL/139/89</t>
  </si>
  <si>
    <t>Erection of new units to form 22 - 1 and 2 bedroomed sheltered accommodation units with warden's flat and common lounge</t>
  </si>
  <si>
    <t>Vary agreement dated 27/11/1989</t>
  </si>
  <si>
    <t>The Rest,Southminster Road, Asheldham Essex CM0 7DZ</t>
  </si>
  <si>
    <t>Asheldham</t>
  </si>
  <si>
    <t>13/00595/ful &amp;
17/01251/ful</t>
  </si>
  <si>
    <t>Erection of new bungalow and change of use of  land to C3</t>
  </si>
  <si>
    <t>Revocation</t>
  </si>
  <si>
    <t>Revised planning permission</t>
  </si>
  <si>
    <t>Stow Maries Great War Aerodrome, Hackmans Lane, Purleigh, Essex CM3 6RN</t>
  </si>
  <si>
    <t>Variation of conditions 13 &amp; 14 on approved planning permission FUL/MAL/09/00250 (Re-instatement of airfield and erection of 2no. aircraft hangers to match former buildings on site)</t>
  </si>
  <si>
    <t>Within 28 days of the issue of a planning consent</t>
  </si>
  <si>
    <t>SMAJCC</t>
  </si>
  <si>
    <t>On going</t>
  </si>
  <si>
    <t>Land North Of Latchingdon Bowls Club, Burnham Road, Latchingdon Essex</t>
  </si>
  <si>
    <t>16/00299/FUL</t>
  </si>
  <si>
    <t>Full planning application for (1) the development of 41 homes, amenity space and a revised vehicular access from the Burnham Road, and (2) a new village hall and associated infrastructure, (no change is proposed to the existing village hall access)</t>
  </si>
  <si>
    <t>Provision of open space</t>
  </si>
  <si>
    <t>Prior to the occupation of the first dwelling the management plan and spec.  Must be laid out prior to the occupation of the 33rd dwelling.</t>
  </si>
  <si>
    <t>Sports Pitches</t>
  </si>
  <si>
    <t>Sports pitches upgrade</t>
  </si>
  <si>
    <t>Prior to occupation of any dwellings</t>
  </si>
  <si>
    <t>Surface water drainage system</t>
  </si>
  <si>
    <t>Prior to the occupation of the first dwelling &amp; prior to occupation of 33rd dwelling.</t>
  </si>
  <si>
    <t>Village Hall</t>
  </si>
  <si>
    <t>Village hall redevelopment</t>
  </si>
  <si>
    <t>To meet housing needs for the acquistion of affordable housing within the District</t>
  </si>
  <si>
    <t>AH Scheme prior to occupation, commuted sum prior to occupation of 15th market dwellings</t>
  </si>
  <si>
    <t>Land North West of 2 Maldon Road Burnham on Crouch (phase 1)</t>
  </si>
  <si>
    <t>18/00443/OUT</t>
  </si>
  <si>
    <t>Retirement community consisting of 103 No. one, two and three-bedroom bungalows, 1 No.70 bedroom two-storey care home building and 1 No. 55 bedroom two-storey assisted living apartment building including affordable housing.  Ancillary community centre, shops with 8No. key workers apartments over, medical centre (GP, dental, optician, and dispensing chemist), and construct single-storey office and Maintenance Buildings.</t>
  </si>
  <si>
    <t>Age Restriction</t>
  </si>
  <si>
    <t xml:space="preserve">To prevent persons under the age of 55 from occupying identified accommodation </t>
  </si>
  <si>
    <t xml:space="preserve">AH Scheme </t>
  </si>
  <si>
    <t>Provision of local open space</t>
  </si>
  <si>
    <t>On site</t>
  </si>
  <si>
    <t>Commence planting no later than the season following the first occupation of a dwelling.</t>
  </si>
  <si>
    <t>Employment</t>
  </si>
  <si>
    <t>Submit a strategy for employment on the site.  Jobs to be advertised in Burnham for a week then the District then wider.  4 training jobs on the site.</t>
  </si>
  <si>
    <t>When the first jobs are advertised.</t>
  </si>
  <si>
    <t>Marketing</t>
  </si>
  <si>
    <t>Submit a marketing strategy for the sale of the dwellings - 3 months within the district and a monthly schedule of sales to be sent to the Council.</t>
  </si>
  <si>
    <t>When the strategy is implemented</t>
  </si>
  <si>
    <t>Land North West of 2 Maldon Road Burnham on Crouch. (phase 1)</t>
  </si>
  <si>
    <t>Bridleway provision</t>
  </si>
  <si>
    <t xml:space="preserve">To support the local network </t>
  </si>
  <si>
    <t>The details of the bridleway to be agreed in writing by the Council prior to the occupation of the 80th Open Market Dwelling.</t>
  </si>
  <si>
    <t xml:space="preserve">Provision of a medical facility as per the planning permission shall be built. </t>
  </si>
  <si>
    <t>On site at a time in writing with the LPA must be determined prior to the occupation of the first unit.</t>
  </si>
  <si>
    <t xml:space="preserve">The medical practionicer must be available between 9 and 5 in perpuity.  </t>
  </si>
  <si>
    <t>When the medical facility is open</t>
  </si>
  <si>
    <t>Financial contribution for the use of hospital or community health care facilities within the District of Maldon</t>
  </si>
  <si>
    <t>Maldon District</t>
  </si>
  <si>
    <t>Prior to the occupation of the first dwelling</t>
  </si>
  <si>
    <t>Financial contribution for the use of general practioner services within the area of Burnham</t>
  </si>
  <si>
    <t>To be paid within 28 days of a written request by the Council within 5 yrs of completion in the event that the local GP surgeries are impacted by the development</t>
  </si>
  <si>
    <t xml:space="preserve"> A scheme shall be submitted for the construction of a footpath to the B1010 from the site.  Construction of a footway on the south side of the B1010.  Construction of 2 bus stops within and adjacent to the site.</t>
  </si>
  <si>
    <t>There isn`t one in the agreement.</t>
  </si>
  <si>
    <t xml:space="preserve">Local Housing </t>
  </si>
  <si>
    <t>To address a local housing need</t>
  </si>
  <si>
    <t>All homes to be available for Maldon residents for a three month period subject to a marketting strategy to be agreed with the Council prior to the commencement of the sales.</t>
  </si>
  <si>
    <r>
      <t xml:space="preserve">Land North West of 2 Maldon Road Burnham on Crouch. </t>
    </r>
    <r>
      <rPr>
        <b/>
        <sz val="11"/>
        <color rgb="FFFFFF00"/>
        <rFont val="Calibri"/>
        <family val="2"/>
      </rPr>
      <t>(phase 1</t>
    </r>
    <r>
      <rPr>
        <b/>
        <sz val="11"/>
        <rFont val="Calibri"/>
        <family val="2"/>
      </rPr>
      <t>)</t>
    </r>
  </si>
  <si>
    <t>Medical centre</t>
  </si>
  <si>
    <t xml:space="preserve">Health care facilities to serve the development with a general practicioner </t>
  </si>
  <si>
    <t>The medical centre to be completed and operational on a date to be agreed in writing and no market dwelling to be occupied until the opening date has been agreed with the Council.</t>
  </si>
  <si>
    <r>
      <t xml:space="preserve">Land North West of 2 Maldon Road Burnham on Crouch. </t>
    </r>
    <r>
      <rPr>
        <b/>
        <sz val="11"/>
        <color rgb="FFFFFF00"/>
        <rFont val="Calibri"/>
        <family val="2"/>
      </rPr>
      <t>(phase 1)</t>
    </r>
  </si>
  <si>
    <t>Non-adopted Cycle Paths and footways</t>
  </si>
  <si>
    <t>To compliment existing network</t>
  </si>
  <si>
    <t>Complete prior to the 98th Market dwelling and maintained in perpetuity thereafter.</t>
  </si>
  <si>
    <t xml:space="preserve">LEAP </t>
  </si>
  <si>
    <t>LEAP to be provided within the site prior to the occupation of the 80th open Market dwelling and maintained in perpetuity thereafter.</t>
  </si>
  <si>
    <t>Allotments to be provided in their local community locations prior to the occupation of 70% of the dwellings in that community and maintained in perpetuity thereafter.</t>
  </si>
  <si>
    <t>RAMs</t>
  </si>
  <si>
    <t>Mitigation of effect of development on local and regional wildlife sites</t>
  </si>
  <si>
    <t>N/A RAMS payment</t>
  </si>
  <si>
    <t>Sport and recreation centre</t>
  </si>
  <si>
    <t>To address the activity and wellbeing of the development's residents</t>
  </si>
  <si>
    <t>Specification and time scale for delivery to be agreed in writing with the Council prior to the commencement of works.</t>
  </si>
  <si>
    <t>Travel Plan Review and Cycle Club Scheme</t>
  </si>
  <si>
    <t>Site 2(d) Land at Broad Street Green Road, Maypole Road and Langford Road, Heybridge/Totham</t>
  </si>
  <si>
    <t>19/00741/OUT and [15/00419/out]</t>
  </si>
  <si>
    <t>Part outline/part detailed (hybrid) application for mixed use development including: (i) Residential development (Use Class C3) for up to 1138 dwellings including 30% as affordable housing (Outline)
(ii) Residential Care for up to 120 beds (Outline) (iii) "Neighbourhood" uses which may include retail, commercial, and community uses (Use Classes A1 and/or A2 and/or A3 and/or A4 and/or A5 and/or D1a and/or D1b) (Outline). (iv) Primary school and early years childcare facility (Use Class D1c) (Outline). (v) A relief road between Broad Street Green Road and Langford Road (Detailed element)
(vi) Formal and informal open space (including any associated sports pavilion/clubhouse) (Use Class D2e) (Outline); (vii) Construction of initial gas and electricity sub-stations (Detailed); and landscaping, parking, servicing, utilities (other than as listed in item (vii) above), footpath and cycle links, on-site drainage, and infrastructure works (Outline).</t>
  </si>
  <si>
    <t>To provide on site affordable housing 30% = 341 units.  70% should be affordable rent and 30% intermediate affordable housing.</t>
  </si>
  <si>
    <t>Delivery plan to be submitted prior to reserved matters application then delivery to any phasing of the scheme.</t>
  </si>
  <si>
    <t>To provide on site allotments.</t>
  </si>
  <si>
    <t>To be provided by the 900th occupation.</t>
  </si>
  <si>
    <t xml:space="preserve">To provide a permissive path </t>
  </si>
  <si>
    <t>Within 3 months of the completion of the section of the relief road adjacent to the permissive path, it shall be made available for public use.</t>
  </si>
  <si>
    <t>Heybridge Wood maintainance</t>
  </si>
  <si>
    <t>Prior to 1st Occupation and as part of the RM submit a maintainance plan and appoint a LMO</t>
  </si>
  <si>
    <t>Natura 200 Contribution</t>
  </si>
  <si>
    <t>Ist installment is at the occupation of the 250th unit, 2nd installment is at the occupation of the 500th unit, 3rd installment is at the occupation of the 750th unit - at £122.30 per unit.</t>
  </si>
  <si>
    <t>Agree a site for the health care facilities within 12 months of date of S106 and construct and deliver it within 40 months of date</t>
  </si>
  <si>
    <t>Within 12 months of the date of the agreement agree a site and within 40 months construct and deliver it.</t>
  </si>
  <si>
    <t>Pay a health care contribution of £430,721.00</t>
  </si>
  <si>
    <t>Within 12 months of comencement of construction of the health centre or occupation of the 500th unit (whichever is earlier)</t>
  </si>
  <si>
    <t>19/00741/OUT and [15/00419/OUT]</t>
  </si>
  <si>
    <t>Upon commencement</t>
  </si>
  <si>
    <t>Open Space (Laps) &amp; (SUDS)</t>
  </si>
  <si>
    <t>Appoint a LMO to manage the open space and SUDs, transfer the SUDs to a statutory water authority</t>
  </si>
  <si>
    <t>To be approved further to the condition in the planning permission</t>
  </si>
  <si>
    <t>Open space (LEAPS&amp;NEAPS)</t>
  </si>
  <si>
    <t>Shall provide a LEAP and NEAP and transfer to either a LMO, MDC or an alternative body</t>
  </si>
  <si>
    <t>To be provided as per an agreed phasing plan.</t>
  </si>
  <si>
    <t>To provide 3 11 aside pitches, 2 rugby pitches, 2 mini soccer pitches and changing facilties - transfer to a LMO, or MDC or nominated rep for a £1.</t>
  </si>
  <si>
    <t>Prior to the phase in which the sports facilities are in the developer will submit details and carry out the construction as per the approval.</t>
  </si>
  <si>
    <t>Submit a scheme for a LMO to manage and administer SUDs, green and blue infrastructure on the site</t>
  </si>
  <si>
    <t>Prior to the occupation of the first residential unit</t>
  </si>
  <si>
    <t>The developer shall provide the youth facilties in accordance with specifications and triggers set out in the phasing plan and transfer them to a LMO (need to refer back to the S106 on this one because there is a cost cap of £560,625.00</t>
  </si>
  <si>
    <t>Triggers will be in line with the phasing plan which will be approved in RM.  Site to be transferred to either a LMO, or an alternative body</t>
  </si>
  <si>
    <t>Site 2(k) Marsh Road, Burnham</t>
  </si>
  <si>
    <t>19/01208/FUL</t>
  </si>
  <si>
    <t>Residential development comprising the construction of 90 residential dwellings (Use Class C3), public open space, landscaping and associated infrastructure.</t>
  </si>
  <si>
    <t>RAMS</t>
  </si>
  <si>
    <t>Payment of RAMs</t>
  </si>
  <si>
    <t>Health contribution</t>
  </si>
  <si>
    <t>To provide local open space</t>
  </si>
  <si>
    <t>Prior to commencement submit a maintenance plan and no later than the 1st planting season after the 1st occupation layout the local open space.  Either appoint a LMO or manage the site in perputuity.</t>
  </si>
  <si>
    <t>To provide 36 affordable housing units on the site.</t>
  </si>
  <si>
    <t>Not to permit 50% of the open market housing to be occupied before 50% of the affordable housing has been completed and not more than 80% of the open market housing before the affordable housing has been completed</t>
  </si>
  <si>
    <t>Site 2(i) Land between Chandlers and Creeksea Lane, Maldon Road, Burnham on Crouch</t>
  </si>
  <si>
    <t>19/01257/FUL</t>
  </si>
  <si>
    <t>Erection of 36 dwellings, with associated off-street parking, public open space and landscaping (this is an additional number of houses to the main planning permission for this allocated site)</t>
  </si>
  <si>
    <t>Not less than 14 dwellings for affordable housing to be provided.</t>
  </si>
  <si>
    <t>Prior to commencement a plan for the affordable housing will be submitted.  Not to complete 50% occupancy of the market dwellings before the AH housing is completed and have been transferred.</t>
  </si>
  <si>
    <t>To pay a contribution equivilent to 0.4 of an affordable house to make up the contribution</t>
  </si>
  <si>
    <t>Not to complete 50% occupancy of the market dwellings before the AH housing is completed and have been transferred and the payment made.</t>
  </si>
  <si>
    <t>To provide open space on the site.</t>
  </si>
  <si>
    <t>Prior to commencement submit and have approved an open space maintenance plan.  Layout the open space in the first planting season following the occupation of a (first) dwelling.</t>
  </si>
  <si>
    <t>To pay a monitoring fee</t>
  </si>
  <si>
    <t>To pay a contribution of £4,520.52 plus indexation comprising £125.57 per Dwelling</t>
  </si>
  <si>
    <t>prior to occupation of the first dwelling.</t>
  </si>
  <si>
    <t>Tillingham Hall Farm, North Street, Tillingham, Essex</t>
  </si>
  <si>
    <t>18/01476/OUT</t>
  </si>
  <si>
    <t>Demolition of redundant agricultural buildings and erection of up to 24 No. residential dwellings with access.</t>
  </si>
  <si>
    <t>Sum Paid prior to commencement.</t>
  </si>
  <si>
    <t>To pay a contribution of £122.30 per dwelling (x24)</t>
  </si>
  <si>
    <t>To provide 6 dwellings as affordable housing.</t>
  </si>
  <si>
    <t>No commencement without agreement of the Affordable Housing Scheme, thereafter no completion of the last open market dwelling without all the AH units being constructed and transferred</t>
  </si>
  <si>
    <t>Land at Hall Road, Great Totham CM9 8NN</t>
  </si>
  <si>
    <t>20/00428/FUL</t>
  </si>
  <si>
    <t>The erection of 30 market and affordable units and comprehensive Landscaping accessed from the existing Hall Road access to the site</t>
  </si>
  <si>
    <t>To provide on site 40% AH comprised of 4 x 1 bed 2 person flats; 6 x 2 bed 4 person houses; and 2 x 3 bed 5 person houses.</t>
  </si>
  <si>
    <t>Prior to the Commencement of Development to submit the Affordable Housing Scheme to the Council; Not to Commence the Development unless and until the Council has approved the Affordable Housing Scheme in writing; Not to Occupy more than 5 of the Market Dwellings until the Owners have entered into an agreement with an Approved Body for the transfer of the Affordable Housing; Not to Occupy more than 15 of the Market Dwellings unless and until such time as the Affordable Housing Dwellings have been: 
5.1	constructed and are available for Occupation</t>
  </si>
  <si>
    <t>To provide Open Space on the site.</t>
  </si>
  <si>
    <t xml:space="preserve">Prior to the commencement the Amenity Areas Specification and the Amenity  Areas Management Plan shall be submitted, amended as required and approved in writing. Not more than 60% market houses shall be occupied until the Amenity Areas shall have been provided in accordance with the approved Amenity Areas Specification.  To maintain the amenity areas according to the AA Specification and not before the expiration of one year from the date of issue of the Amenity Areas Certificate to transfer the Amenity Areas to the Management Company </t>
  </si>
  <si>
    <t>Land west of Fambridge Road, North Fambridge (additional 12 dwellings)</t>
  </si>
  <si>
    <t>21/00104/FUL</t>
  </si>
  <si>
    <t>Erection of 12 dwellings</t>
  </si>
  <si>
    <t>To provide 5 dwellings on site 3 rented and 2 shared ownership</t>
  </si>
  <si>
    <t>There doesn`t appear to be one in the agreement</t>
  </si>
  <si>
    <t>To pay monitoring fee of £330 on commencement</t>
  </si>
  <si>
    <t>On commencement of development</t>
  </si>
  <si>
    <t>Land on the north west side of Woodroffe Road, Tollesbury</t>
  </si>
  <si>
    <t>Tollesbury</t>
  </si>
  <si>
    <t>21/00702/FUL</t>
  </si>
  <si>
    <t>The erection of 25 specialist housing units for older people</t>
  </si>
  <si>
    <t>Travel Plan</t>
  </si>
  <si>
    <t>Provision of a travel plan to be approved by ECC and then implemented</t>
  </si>
  <si>
    <t>Lay out and maintain the open space</t>
  </si>
  <si>
    <t>See details in the notes section</t>
  </si>
  <si>
    <t>Provide an off site drainage strategy and implement</t>
  </si>
  <si>
    <t>Prior to commencement for the provision of the strategy and implement prior to occupation.</t>
  </si>
  <si>
    <t>4 shared equity and 8 affordable rented properties/To release properties as per the market strategy/To pay a fee everytime a shared equity sale goes through after the first sale.</t>
  </si>
  <si>
    <t>To pay a health contribution for the benefit of Tollesbury within the District of Maldon</t>
  </si>
  <si>
    <r>
      <t xml:space="preserve">Land North West of 2 Maldon Road, Burnham on Crouch </t>
    </r>
    <r>
      <rPr>
        <b/>
        <sz val="11"/>
        <color rgb="FFFFFF00"/>
        <rFont val="Calibri"/>
        <family val="2"/>
      </rPr>
      <t>(phase 2)</t>
    </r>
  </si>
  <si>
    <t>21/00075/OUTM</t>
  </si>
  <si>
    <t xml:space="preserve">Outline application to extend approved retirement community to north and east including additional affordable housing : erect 132No. one, two and three-bedroom bungalows, 100No. one, two, and three-bedroom apartments in two-storey buildings , and erect single-storey ancillary multi-use community building. </t>
  </si>
  <si>
    <t xml:space="preserve">To provide the affordable housing as per an agreed scheme.  </t>
  </si>
  <si>
    <t>Prior to commencement a scheme is to be agreed.   No more than 55% of open market housing shall be occupied prior to completion of the affordable housing.</t>
  </si>
  <si>
    <t>Cycle club scheme</t>
  </si>
  <si>
    <t>Prior to commencement submit details.  Prior to occupation provide literature, electric charging points and electric bikes.  For 3 years every 6 months report to the council on the scheme.</t>
  </si>
  <si>
    <r>
      <t xml:space="preserve">Land North West of 2 Maldon Road, Burnham on Crouch </t>
    </r>
    <r>
      <rPr>
        <b/>
        <sz val="14"/>
        <color rgb="FF7030A0"/>
        <rFont val="Calibri"/>
        <family val="2"/>
      </rPr>
      <t>(</t>
    </r>
    <r>
      <rPr>
        <b/>
        <sz val="14"/>
        <color rgb="FFFFFF00"/>
        <rFont val="Calibri"/>
        <family val="2"/>
      </rPr>
      <t>phase 2)</t>
    </r>
  </si>
  <si>
    <t>Submit a scheme.  Layout in the 1st planting season after occupation of a dwelling. Issue a completion cert, appoint a management Co 9 months after.</t>
  </si>
  <si>
    <r>
      <t xml:space="preserve">Land North West Of 2 Maldon Road Burnham on Crouch </t>
    </r>
    <r>
      <rPr>
        <b/>
        <sz val="14"/>
        <color rgb="FFFFFF00"/>
        <rFont val="Calibri"/>
        <family val="2"/>
      </rPr>
      <t>(phase 2)</t>
    </r>
  </si>
  <si>
    <t>To pay a health contribution for the benefit of the District of Maldon</t>
  </si>
  <si>
    <t xml:space="preserve">Within the District </t>
  </si>
  <si>
    <t>Prior to the occupation of any dwelling.</t>
  </si>
  <si>
    <r>
      <t>Land North West of 2 Maldon Road, Burnham on Crouch</t>
    </r>
    <r>
      <rPr>
        <b/>
        <sz val="14"/>
        <color rgb="FFFFFF00"/>
        <rFont val="Calibri"/>
        <family val="2"/>
      </rPr>
      <t xml:space="preserve"> (phase 3)</t>
    </r>
  </si>
  <si>
    <t>22/00887/OUT</t>
  </si>
  <si>
    <t xml:space="preserve">Outline Application with all Matters of Detail Reserved for Future Determination (Except for Layout and Means of Access to the Site) to Extend Approved Retirement Community to North and East Including Additional Affordable Housing: Erect 203 Dwellings Comprising 143No. One, Two and Three-Bedroom Bungalows, 60No. One, Two, and Three-Bedroom Apartments in Two-Storey Buildings. </t>
  </si>
  <si>
    <t>To pay a health contribution for use of primary healthcare services within the District of Maldon</t>
  </si>
  <si>
    <r>
      <t>Land North West of 2 Maldon Road, Burnham on Crouch</t>
    </r>
    <r>
      <rPr>
        <b/>
        <sz val="14"/>
        <color rgb="FFFF0000"/>
        <rFont val="Calibri"/>
        <family val="2"/>
      </rPr>
      <t xml:space="preserve"> </t>
    </r>
    <r>
      <rPr>
        <b/>
        <sz val="14"/>
        <color rgb="FFFFFF00"/>
        <rFont val="Calibri"/>
        <family val="2"/>
      </rPr>
      <t>(phase 3)</t>
    </r>
  </si>
  <si>
    <t>Farmland Bird Habitat Mitigation Strategy to be provided prior to commencement and once approved the strategy shall be implemented.  Each year confirmation will be provided that the strategy is being complied with.</t>
  </si>
  <si>
    <t>Prior to commencement for the provision of the strategy.  For implementation the winter period following commencement and no properties are to be occupied and then every year for confirmation.</t>
  </si>
  <si>
    <t>Prior to commencement submit details and phasing plan.  Prior to occupation provide literature, electric charging points and electric bikes.  For 3 years every 6 months report to the council on the scheme.</t>
  </si>
  <si>
    <t>Fee for monitoring the agreement</t>
  </si>
  <si>
    <t>Prior to commencement pay the monitoring fee</t>
  </si>
  <si>
    <t>Phasing</t>
  </si>
  <si>
    <t>Phasing Plan should be submitted and approved. No development should commence until 200th dwelling on phase 2 is completed.  No development to comence until the medical centre, shops and mini bus service on phase 1 completed.</t>
  </si>
  <si>
    <t>Prior to commencement and 200th Dwelling - works on phases 1 and 2</t>
  </si>
  <si>
    <t>To provide AH on the site.  75% affordable rent and 25% intermediate - rounded up.  All residents are to be over 55 years of age</t>
  </si>
  <si>
    <t>Not to commence development until a AH scheme has been agreed.  Not to permit occupancy of 60% of the market dwellings before all the AH is completed</t>
  </si>
  <si>
    <t>Site 2(b) Land north &amp; west of Knowles Farm, Wick Hill, Maldon</t>
  </si>
  <si>
    <t>21st Nov 22</t>
  </si>
  <si>
    <t>15/01327/OUT</t>
  </si>
  <si>
    <t>320 houses, employment land, community uses, relief road to the north of the A414, landscaping, SUDs.</t>
  </si>
  <si>
    <t xml:space="preserve">To pay a monitorin fee on commencement of the development </t>
  </si>
  <si>
    <t>To pay on commencements</t>
  </si>
  <si>
    <t>Submit a scheme for affordable Housing prior to commencement. Not to occupy 60% of market units  of each phase until 50% of affordable built &amp; 90% occupation of market housing until 100% of afforable built.</t>
  </si>
  <si>
    <t>Prior to occupation of units and then numbers of units.</t>
  </si>
  <si>
    <t>Pay a contribution toward health facilities.</t>
  </si>
  <si>
    <t>For use on the land for the community land use or Blackwater and Longfield Medical Centres.</t>
  </si>
  <si>
    <t>Prior to the occupation of the 50th dewlling</t>
  </si>
  <si>
    <t>Pay a contribution toward a NEAP in the vicinity of the development.</t>
  </si>
  <si>
    <t>Within the vicinity of the development</t>
  </si>
  <si>
    <t>Prior to first occupation.</t>
  </si>
  <si>
    <t>Pay a contribution toward allotments in Maldon/Heybridge</t>
  </si>
  <si>
    <t>In the Maldon/Heybridge Area</t>
  </si>
  <si>
    <t>Pay a contribution toward Youth Facilities</t>
  </si>
  <si>
    <t>Skateboarding or teen shelters within or within the vicinity of the development.  No more than 27.3%of the cost of the provision not exceeding £162,500.00</t>
  </si>
  <si>
    <t>50% prior to the first occupation and 50% prior to the 80th Occupation of the dwellings.</t>
  </si>
  <si>
    <t>Pay a contribution towards the RAMs project</t>
  </si>
  <si>
    <t>District wide via the RAMs project</t>
  </si>
  <si>
    <t>Prior to the commencement of the development.</t>
  </si>
  <si>
    <t>Appoint a LMO to manage the green infrastructure.</t>
  </si>
  <si>
    <t xml:space="preserve">Submit details prior to the first occupation.  </t>
  </si>
  <si>
    <t>Submit details of a LAP or LEAP for each phase and implement on site.</t>
  </si>
  <si>
    <t>Prior to the implementation submit details of the relevant LAP or LEAP.  Implement prior to the completion of the phase and retain.</t>
  </si>
  <si>
    <t>Golf Driving Range, Burnham Road, Woodham Mortimer</t>
  </si>
  <si>
    <t>22/00482/OUT</t>
  </si>
  <si>
    <t>18 Dwellings</t>
  </si>
  <si>
    <t>To pay a health contribution toward medical services within the area of Woodham Mortimer</t>
  </si>
  <si>
    <t>Within the area of Woodham Mortimer</t>
  </si>
  <si>
    <t>Prior to first occupation</t>
  </si>
  <si>
    <t xml:space="preserve">To provide 8 AH units, 6 rented and 2 first homes.  </t>
  </si>
  <si>
    <t>Prior to 50% occupation of market homes 50% AH will be provided and Prior to 80% of market homes occupied the other 50% of AH homes to be provided.</t>
  </si>
  <si>
    <t>To pay a  monitoring fee to monitor the development</t>
  </si>
  <si>
    <t>Local Open Space provision - Spec and maintanence plan requires submitting.  LOS requires laying out.</t>
  </si>
  <si>
    <t>Prior to construction LOS spec and maintenance plan needs to be submitted and approved.  Layout LOS no later than the 1st planting season following occupation of the 1st dwelling.</t>
  </si>
  <si>
    <t>Land west of Cemetery Chapel, Southminster Road, Burnham on Crouch</t>
  </si>
  <si>
    <t>21/00935/FUL</t>
  </si>
  <si>
    <t>Erection of two dwellings</t>
  </si>
  <si>
    <t>To pay an affordable housing contribution to provide AH, financial, administrative and proffessional work to facilitate delivery.</t>
  </si>
  <si>
    <t>62 New Road, Tollesbury</t>
  </si>
  <si>
    <t>Tollesbury East</t>
  </si>
  <si>
    <t>22/00639/FUL</t>
  </si>
  <si>
    <t>Proposed development of 17 dwellings</t>
  </si>
  <si>
    <t xml:space="preserve">To pay an health contribution </t>
  </si>
  <si>
    <t>Within vicinity of the development</t>
  </si>
  <si>
    <t>To pay a RAMs contribution</t>
  </si>
  <si>
    <t>To pay a monitoring fee to monitor the development</t>
  </si>
  <si>
    <t>Limebrook Park East, Land south of Wyke Hill and Limebrook Way, Maldon</t>
  </si>
  <si>
    <t>22/00454/FULM</t>
  </si>
  <si>
    <t>42 Residential dwellings with associated infrastructure</t>
  </si>
  <si>
    <t>To pay a health contribution</t>
  </si>
  <si>
    <t>Within the vicinity of the development - Maldon</t>
  </si>
  <si>
    <t>To provide 14 affordable homes on the site (11 rented and 3 intermediate)</t>
  </si>
  <si>
    <t>Prior to occupation a scheme should be approved by the Council and then provision of the affordable housing units when not more than 80% of the market housing has been completed.</t>
  </si>
  <si>
    <t>To provide 3 houses as first homes</t>
  </si>
  <si>
    <t>No first home shall be disposed of, before the Council confirms that the buyer meets the national critera.</t>
  </si>
  <si>
    <t>Land adj to 55 Kings Road, Southminster</t>
  </si>
  <si>
    <t>21/00030/OUT</t>
  </si>
  <si>
    <t>7 Residential dwellings</t>
  </si>
  <si>
    <t>To provide 3 dwellings for affordable housing</t>
  </si>
  <si>
    <t>Not to permit completion of 3 open market homes unitl all the affordable housing has been constructed.  Prior to this a scheme should be approved by the Council.</t>
  </si>
  <si>
    <t>To provide 1 dwelling as a first home</t>
  </si>
  <si>
    <t xml:space="preserve">To pay a monitoring fee of £500 </t>
  </si>
  <si>
    <t>Pay the monitoring fee on or before completion</t>
  </si>
  <si>
    <t>Knightswood Centre, Steeple Road, Southminster</t>
  </si>
  <si>
    <t>20/01344/FUL</t>
  </si>
  <si>
    <t>Conversion of building to form 11 flats, 2 maisonettes and the erection of 3 bungalows</t>
  </si>
  <si>
    <t>To pay the contribution prior to the occupation of any of the dwellings.</t>
  </si>
  <si>
    <t>To pay a contribution toward monitoring the agreement</t>
  </si>
  <si>
    <t>The owner shall provide financial details so that the Council can undertake a viability assessment to ascertain if the development should provide 30% AH.</t>
  </si>
  <si>
    <t>Prior to the transfer of the 8th Dwelling</t>
  </si>
  <si>
    <t xml:space="preserve">Land east north east of Manor House, The Chase, Osea Island, </t>
  </si>
  <si>
    <t>21/01308/OUT</t>
  </si>
  <si>
    <t>Erection of holiday accommodation units</t>
  </si>
  <si>
    <t xml:space="preserve">To pay a health contribution </t>
  </si>
  <si>
    <t>Within one year of the date of commencement - must notify commencement within 7 days</t>
  </si>
  <si>
    <t>Maldon Hall Farm, Spital, Road, Maldon</t>
  </si>
  <si>
    <t>23/00482/FUL</t>
  </si>
  <si>
    <t>Removal of an agricultural occupancy condition on the Headland Barn and the placement of an agricultural occupancy condition on the Boarded Barn on the site.</t>
  </si>
  <si>
    <t>See column L</t>
  </si>
  <si>
    <t>On the signing of the agreement</t>
  </si>
  <si>
    <t>23/00500/FULM</t>
  </si>
  <si>
    <t>Erection of 37No. dwellings (including affordable housing) together with public open space, landscaping and associated works and infrastructure, including vehicular accesses, pedestrian links and drainage infrastructure.</t>
  </si>
  <si>
    <t>To pay a RAMs contribution of £156.76 per dwelling prior to commencement of the development</t>
  </si>
  <si>
    <t>Across the District</t>
  </si>
  <si>
    <t xml:space="preserve">Prior to commencement of the development. </t>
  </si>
  <si>
    <t>To pay a health contribution to increase capacity of the primary care network for the area of Burnham on Crouch</t>
  </si>
  <si>
    <t>Prior to commencement and following occupation</t>
  </si>
  <si>
    <t>Pay a monitoring fee</t>
  </si>
  <si>
    <t>Provide 13 affordable dwellings</t>
  </si>
  <si>
    <t>Not to allow occupation of 50% of the dwellings before all the AH have been constructed.</t>
  </si>
  <si>
    <t>Land at Coppingers, Maldon Road, Latchingdon</t>
  </si>
  <si>
    <t>23/01038/OUTM</t>
  </si>
  <si>
    <t>Development of 10 dwellings and associated infrastructure</t>
  </si>
  <si>
    <t>To pay a health contrbution to benefit the patients within the primary healthcare network serving the site</t>
  </si>
  <si>
    <t>Submit an affordable housing scheme</t>
  </si>
  <si>
    <t>With the first RM application submit the scheme and not to commence on site until it is approved.</t>
  </si>
  <si>
    <t xml:space="preserve">Delivery of affordable housing </t>
  </si>
  <si>
    <t xml:space="preserve">Not to permit occupation of 50% of the market dwellings unless the AH has been constructed, are available for occupation and have been transferred to a registered provider. </t>
  </si>
  <si>
    <t>To pay the monitoring fee on the grant of planning permission</t>
  </si>
  <si>
    <t>Land at Endeavour Way, Burnham on Crouch</t>
  </si>
  <si>
    <t>24/00244/FULM</t>
  </si>
  <si>
    <t>Construction of 63 dwellings</t>
  </si>
  <si>
    <t>To pay a RAMs fee of £163.86 per dwelling</t>
  </si>
  <si>
    <t>As per the RAMS strategy</t>
  </si>
  <si>
    <t>To pay a health contribution to be used for primary health care in Burnham on Crouch area</t>
  </si>
  <si>
    <t>To pay the monitoring fee prior to commencement</t>
  </si>
  <si>
    <t xml:space="preserve">To provide 25 AH units in line with the approved scheme which should be approved prior to commencement. </t>
  </si>
  <si>
    <t>Not to occupy 50% of the market housing prior to the completion of the AH housing and its transfer</t>
  </si>
  <si>
    <t>Submit and obtain approval of a local space specification and maintenance plan.  Implement no later than the first planting season of the first occupation.</t>
  </si>
  <si>
    <t xml:space="preserve">Prior to commencement and no later than the first planting season of the first occupation. </t>
  </si>
  <si>
    <t>Land to the rear of 9 Church Road, Wickham Bishops.</t>
  </si>
  <si>
    <t>23/00123/OUTM</t>
  </si>
  <si>
    <t>Construction of 50 Dwellings</t>
  </si>
  <si>
    <t>To pay a financial contribution to the RAMs scheme £156.76 per dwelling index linked RPI</t>
  </si>
  <si>
    <t>To pay a contribution toward GP facilities</t>
  </si>
  <si>
    <t>Within 2k of the development.</t>
  </si>
  <si>
    <t>To lay out and maintain the local open space</t>
  </si>
  <si>
    <t>Prior to commencement - submit and have approved the spec and maintenacnce plan.  Start laying the LOS out no later than the 1st planting season following the occupation of a dwelling</t>
  </si>
  <si>
    <t>Broad Street Green Road and Langford Road</t>
  </si>
  <si>
    <t>25/00173/FUL</t>
  </si>
  <si>
    <t>Care home development - 66 beds</t>
  </si>
  <si>
    <t>To pay a health care contribution</t>
  </si>
  <si>
    <t>For the Blackwater medical centre inc Goldring Hs Surgery and Longfield Med centre</t>
  </si>
  <si>
    <t>Prior to 1st occupation</t>
  </si>
  <si>
    <t>Land bounded between Creeksea Lane and Maldon Road, Burnham on Crouch</t>
  </si>
  <si>
    <t>Burnham-on Crouch</t>
  </si>
  <si>
    <t>24/01005/FUL</t>
  </si>
  <si>
    <t>Erection of an additional 5 dwellings in connection with 14/00356/FUL</t>
  </si>
  <si>
    <t>To pay a contribution towards health provision</t>
  </si>
  <si>
    <t>TOTALS</t>
  </si>
  <si>
    <t>2020/21 Spend</t>
  </si>
  <si>
    <t>2022/23 Spend</t>
  </si>
  <si>
    <t>2023/2024 Spend</t>
  </si>
  <si>
    <t>2021/ Spend</t>
  </si>
  <si>
    <t>2024/2025 Spend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</si>
</sst>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21" x14ac:knownFonts="1">
    <font>
      <sz val="11"/>
      <color theme="1"/>
      <name val="Aptos Narrow"/>
      <family val="2"/>
      <scheme val="minor"/>
    </font>
    <font>
      <sz val="11"/>
      <color theme="1"/>
      <name val="Aptos Narrow"/>
      <family val="2"/>
      <scheme val="minor"/>
    </font>
    <font>
      <sz val="11"/>
      <color rgb="FF9C0006"/>
      <name val="Aptos Narrow"/>
      <family val="2"/>
      <scheme val="minor"/>
    </font>
    <font>
      <b/>
      <sz val="11"/>
      <name val="Calibri"/>
      <family val="2"/>
    </font>
    <font>
      <sz val="11"/>
      <name val="Calibri"/>
      <family val="2"/>
    </font>
    <font>
      <u/>
      <sz val="11"/>
      <color theme="10"/>
      <name val="Aptos Narrow"/>
      <family val="2"/>
      <scheme val="minor"/>
    </font>
    <font>
      <b/>
      <sz val="11"/>
      <color rgb="FF000000"/>
      <name val="Calibri"/>
      <family val="2"/>
    </font>
    <font>
      <sz val="11"/>
      <color rgb="FF000000"/>
      <name val="Calibri"/>
      <family val="2"/>
    </font>
    <font>
      <sz val="11"/>
      <color theme="1"/>
      <name val="Calibri"/>
      <family val="2"/>
    </font>
    <font>
      <u/>
      <sz val="11"/>
      <color rgb="FF6B9F25"/>
      <name val="Calibri"/>
      <family val="2"/>
    </font>
    <font>
      <b/>
      <sz val="9"/>
      <color rgb="FF000000"/>
      <name val="Tahoma"/>
      <family val="2"/>
    </font>
    <font>
      <sz val="9"/>
      <color rgb="FF000000"/>
      <name val="Tahoma"/>
      <family val="2"/>
    </font>
    <font>
      <b/>
      <sz val="11"/>
      <color rgb="FFFFFF00"/>
      <name val="Calibri"/>
      <family val="2"/>
    </font>
    <font>
      <b/>
      <sz val="10"/>
      <color rgb="FF000000"/>
      <name val="Calibri"/>
      <family val="2"/>
    </font>
    <font>
      <b/>
      <u/>
      <sz val="11"/>
      <name val="Calibri"/>
      <family val="2"/>
    </font>
    <font>
      <b/>
      <sz val="14"/>
      <color rgb="FF7030A0"/>
      <name val="Calibri"/>
      <family val="2"/>
    </font>
    <font>
      <b/>
      <sz val="14"/>
      <color rgb="FFFFFF00"/>
      <name val="Calibri"/>
      <family val="2"/>
    </font>
    <font>
      <b/>
      <sz val="14"/>
      <color rgb="FFFF0000"/>
      <name val="Calibri"/>
      <family val="2"/>
    </font>
    <font>
      <b/>
      <sz val="16"/>
      <name val="Calibri"/>
      <family val="2"/>
    </font>
    <font>
      <b/>
      <sz val="12"/>
      <name val="Calibri"/>
      <family val="2"/>
    </font>
    <font>
      <sz val="12"/>
      <name val="Calibri"/>
      <family val="2"/>
    </font>
  </fonts>
  <fills count="8">
    <fill>
      <patternFill patternType="none"/>
    </fill>
    <fill>
      <patternFill patternType="gray125"/>
    </fill>
    <fill>
      <patternFill patternType="solid">
        <fgColor rgb="FFFFC7CE"/>
      </patternFill>
    </fill>
    <fill>
      <patternFill patternType="solid">
        <fgColor theme="7" tint="0.59999389629810485"/>
        <bgColor indexed="65"/>
      </patternFill>
    </fill>
    <fill>
      <patternFill patternType="solid">
        <fgColor rgb="FFFFFFFF"/>
        <bgColor rgb="FF000000"/>
      </patternFill>
    </fill>
    <fill>
      <patternFill patternType="solid">
        <fgColor rgb="FFFFFF00"/>
        <bgColor rgb="FF000000"/>
      </patternFill>
    </fill>
    <fill>
      <patternFill patternType="solid">
        <fgColor rgb="FFB5CC0A"/>
        <bgColor rgb="FF000000"/>
      </patternFill>
    </fill>
    <fill>
      <patternFill patternType="solid">
        <fgColor theme="0"/>
        <bgColor rgb="FF000000"/>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rgb="FF000000"/>
      </top>
      <bottom/>
      <diagonal/>
    </border>
    <border>
      <left style="thin">
        <color indexed="64"/>
      </left>
      <right style="thin">
        <color indexed="64"/>
      </right>
      <top/>
      <bottom/>
      <diagonal/>
    </border>
    <border>
      <left style="thin">
        <color auto="1"/>
      </left>
      <right style="thin">
        <color auto="1"/>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0" fontId="5" fillId="0" borderId="0" applyNumberFormat="0" applyFill="0" applyBorder="0" applyAlignment="0" applyProtection="0"/>
  </cellStyleXfs>
  <cellXfs count="131">
    <xf numFmtId="0" fontId="0" fillId="0" borderId="0" xfId="0"/>
    <xf numFmtId="0" fontId="3" fillId="4" borderId="1" xfId="0" applyFont="1" applyFill="1" applyBorder="1" applyAlignment="1">
      <alignment vertical="top" textRotation="90" wrapText="1" readingOrder="1"/>
    </xf>
    <xf numFmtId="0" fontId="3" fillId="5" borderId="1" xfId="0" applyFont="1" applyFill="1" applyBorder="1" applyAlignment="1">
      <alignment vertical="top" textRotation="90" wrapText="1" readingOrder="1"/>
    </xf>
    <xf numFmtId="164" fontId="3" fillId="5" borderId="1" xfId="0" applyNumberFormat="1" applyFont="1" applyFill="1" applyBorder="1" applyAlignment="1">
      <alignment vertical="top" textRotation="90" wrapText="1" readingOrder="1"/>
    </xf>
    <xf numFmtId="4" fontId="3" fillId="5" borderId="1" xfId="0" applyNumberFormat="1" applyFont="1" applyFill="1" applyBorder="1" applyAlignment="1">
      <alignment vertical="top" textRotation="90" wrapText="1" readingOrder="1"/>
    </xf>
    <xf numFmtId="49" fontId="3" fillId="0" borderId="1" xfId="0" applyNumberFormat="1" applyFont="1" applyBorder="1" applyAlignment="1">
      <alignment horizontal="right" vertical="top" textRotation="90" wrapText="1" readingOrder="1"/>
    </xf>
    <xf numFmtId="0" fontId="3" fillId="0" borderId="1" xfId="0" applyFont="1" applyBorder="1" applyAlignment="1">
      <alignment horizontal="right" vertical="top" textRotation="90" wrapText="1" readingOrder="1"/>
    </xf>
    <xf numFmtId="49" fontId="3" fillId="6" borderId="1" xfId="0" applyNumberFormat="1" applyFont="1" applyFill="1" applyBorder="1" applyAlignment="1">
      <alignment vertical="top" textRotation="90" wrapText="1" readingOrder="1"/>
    </xf>
    <xf numFmtId="15" fontId="3" fillId="4" borderId="1" xfId="0" applyNumberFormat="1" applyFont="1" applyFill="1" applyBorder="1" applyAlignment="1">
      <alignment vertical="top" wrapText="1" readingOrder="1"/>
    </xf>
    <xf numFmtId="49" fontId="3" fillId="4" borderId="1" xfId="0" applyNumberFormat="1" applyFont="1" applyFill="1" applyBorder="1" applyAlignment="1">
      <alignment vertical="top" wrapText="1" readingOrder="1"/>
    </xf>
    <xf numFmtId="0" fontId="3" fillId="4" borderId="1" xfId="0" applyFont="1" applyFill="1" applyBorder="1" applyAlignment="1">
      <alignment vertical="top" wrapText="1" readingOrder="1"/>
    </xf>
    <xf numFmtId="164" fontId="3" fillId="5" borderId="1" xfId="0" applyNumberFormat="1" applyFont="1" applyFill="1" applyBorder="1" applyAlignment="1">
      <alignment vertical="top" wrapText="1" readingOrder="1"/>
    </xf>
    <xf numFmtId="0" fontId="3" fillId="5" borderId="1" xfId="0" applyFont="1" applyFill="1" applyBorder="1" applyAlignment="1">
      <alignment vertical="top" wrapText="1" readingOrder="1"/>
    </xf>
    <xf numFmtId="15" fontId="3" fillId="5" borderId="1" xfId="0" applyNumberFormat="1" applyFont="1" applyFill="1" applyBorder="1" applyAlignment="1">
      <alignment vertical="top" wrapText="1" readingOrder="1"/>
    </xf>
    <xf numFmtId="49" fontId="3" fillId="0" borderId="1" xfId="0" applyNumberFormat="1" applyFont="1" applyBorder="1" applyAlignment="1">
      <alignment horizontal="right" vertical="top" wrapText="1" readingOrder="1"/>
    </xf>
    <xf numFmtId="164" fontId="3" fillId="0" borderId="1" xfId="0" applyNumberFormat="1" applyFont="1" applyBorder="1" applyAlignment="1">
      <alignment vertical="top" wrapText="1" readingOrder="1"/>
    </xf>
    <xf numFmtId="0" fontId="3" fillId="4" borderId="1" xfId="0" applyFont="1" applyFill="1" applyBorder="1" applyAlignment="1">
      <alignment horizontal="right" vertical="top" wrapText="1" readingOrder="1"/>
    </xf>
    <xf numFmtId="0" fontId="4" fillId="4" borderId="1" xfId="0" applyFont="1" applyFill="1" applyBorder="1" applyAlignment="1">
      <alignment vertical="top" wrapText="1" readingOrder="1"/>
    </xf>
    <xf numFmtId="0" fontId="3" fillId="6" borderId="1" xfId="0" applyFont="1" applyFill="1" applyBorder="1" applyAlignment="1">
      <alignment vertical="top" wrapText="1" readingOrder="1"/>
    </xf>
    <xf numFmtId="164" fontId="3" fillId="6" borderId="1" xfId="0" applyNumberFormat="1" applyFont="1" applyFill="1" applyBorder="1" applyAlignment="1">
      <alignment vertical="top" wrapText="1" readingOrder="1"/>
    </xf>
    <xf numFmtId="14" fontId="3" fillId="4" borderId="1" xfId="0" applyNumberFormat="1" applyFont="1" applyFill="1" applyBorder="1" applyAlignment="1">
      <alignment vertical="top" wrapText="1" readingOrder="1"/>
    </xf>
    <xf numFmtId="14" fontId="3" fillId="6" borderId="1" xfId="0" applyNumberFormat="1" applyFont="1" applyFill="1" applyBorder="1" applyAlignment="1">
      <alignment vertical="top" wrapText="1" readingOrder="1"/>
    </xf>
    <xf numFmtId="0" fontId="3" fillId="0" borderId="1" xfId="0" applyFont="1" applyBorder="1" applyAlignment="1">
      <alignment horizontal="right" vertical="top" wrapText="1" readingOrder="1"/>
    </xf>
    <xf numFmtId="17" fontId="3" fillId="4" borderId="1" xfId="0" applyNumberFormat="1" applyFont="1" applyFill="1" applyBorder="1" applyAlignment="1">
      <alignment horizontal="right" vertical="top" wrapText="1" readingOrder="1"/>
    </xf>
    <xf numFmtId="164" fontId="3" fillId="0" borderId="1" xfId="0" applyNumberFormat="1" applyFont="1" applyBorder="1" applyAlignment="1">
      <alignment horizontal="right" vertical="top" wrapText="1" readingOrder="1"/>
    </xf>
    <xf numFmtId="14" fontId="3" fillId="5" borderId="1" xfId="0" applyNumberFormat="1" applyFont="1" applyFill="1" applyBorder="1" applyAlignment="1">
      <alignment vertical="top" wrapText="1" readingOrder="1"/>
    </xf>
    <xf numFmtId="14" fontId="3" fillId="4" borderId="1" xfId="0" applyNumberFormat="1" applyFont="1" applyFill="1" applyBorder="1" applyAlignment="1">
      <alignment horizontal="right" vertical="top" wrapText="1" readingOrder="1"/>
    </xf>
    <xf numFmtId="17" fontId="3" fillId="4" borderId="1" xfId="0" applyNumberFormat="1" applyFont="1" applyFill="1" applyBorder="1" applyAlignment="1">
      <alignment vertical="top" wrapText="1" readingOrder="1"/>
    </xf>
    <xf numFmtId="17" fontId="3" fillId="6" borderId="1" xfId="0" applyNumberFormat="1" applyFont="1" applyFill="1" applyBorder="1" applyAlignment="1">
      <alignment vertical="top" wrapText="1" readingOrder="1"/>
    </xf>
    <xf numFmtId="164" fontId="6" fillId="5" borderId="0" xfId="0" applyNumberFormat="1" applyFont="1" applyFill="1" applyAlignment="1">
      <alignment vertical="top"/>
    </xf>
    <xf numFmtId="164" fontId="6" fillId="5" borderId="1" xfId="0" applyNumberFormat="1" applyFont="1" applyFill="1" applyBorder="1" applyAlignment="1">
      <alignment vertical="top"/>
    </xf>
    <xf numFmtId="14" fontId="6" fillId="5" borderId="1" xfId="0" applyNumberFormat="1" applyFont="1" applyFill="1" applyBorder="1" applyAlignment="1">
      <alignment vertical="top"/>
    </xf>
    <xf numFmtId="0" fontId="6" fillId="4" borderId="1" xfId="0" applyFont="1" applyFill="1" applyBorder="1" applyAlignment="1">
      <alignment horizontal="left" vertical="top" wrapText="1"/>
    </xf>
    <xf numFmtId="0" fontId="6" fillId="4" borderId="1" xfId="0" applyFont="1" applyFill="1" applyBorder="1" applyAlignment="1">
      <alignment horizontal="center" vertical="center" wrapText="1"/>
    </xf>
    <xf numFmtId="4" fontId="3" fillId="5" borderId="1" xfId="0" applyNumberFormat="1" applyFont="1" applyFill="1" applyBorder="1" applyAlignment="1">
      <alignment vertical="top" wrapText="1" readingOrder="1"/>
    </xf>
    <xf numFmtId="0" fontId="7" fillId="4" borderId="1" xfId="0" applyFont="1" applyFill="1" applyBorder="1" applyAlignment="1">
      <alignment wrapText="1"/>
    </xf>
    <xf numFmtId="15" fontId="3" fillId="4" borderId="1" xfId="0" applyNumberFormat="1" applyFont="1" applyFill="1" applyBorder="1" applyAlignment="1">
      <alignment horizontal="right" vertical="top" wrapText="1" readingOrder="1"/>
    </xf>
    <xf numFmtId="15" fontId="3" fillId="6" borderId="1" xfId="0" applyNumberFormat="1" applyFont="1" applyFill="1" applyBorder="1" applyAlignment="1">
      <alignment horizontal="right" vertical="top" wrapText="1" readingOrder="1"/>
    </xf>
    <xf numFmtId="164" fontId="3" fillId="6" borderId="1" xfId="0" applyNumberFormat="1" applyFont="1" applyFill="1" applyBorder="1" applyAlignment="1">
      <alignment horizontal="right" vertical="top" wrapText="1" readingOrder="1"/>
    </xf>
    <xf numFmtId="0" fontId="3" fillId="4" borderId="0" xfId="0" applyFont="1" applyFill="1" applyAlignment="1">
      <alignment vertical="top" wrapText="1" readingOrder="1"/>
    </xf>
    <xf numFmtId="0" fontId="4" fillId="0" borderId="1" xfId="0" applyFont="1" applyBorder="1" applyAlignment="1">
      <alignment vertical="top" wrapText="1" readingOrder="1"/>
    </xf>
    <xf numFmtId="0" fontId="3" fillId="0" borderId="1" xfId="0" applyFont="1" applyBorder="1" applyAlignment="1">
      <alignment vertical="top" wrapText="1" readingOrder="1"/>
    </xf>
    <xf numFmtId="164" fontId="3" fillId="0" borderId="0" xfId="0" applyNumberFormat="1" applyFont="1" applyAlignment="1">
      <alignment horizontal="right" vertical="top" wrapText="1" readingOrder="1"/>
    </xf>
    <xf numFmtId="0" fontId="8" fillId="0" borderId="0" xfId="0" applyFont="1" applyAlignment="1">
      <alignment horizontal="right"/>
    </xf>
    <xf numFmtId="0" fontId="9" fillId="4" borderId="1" xfId="3" applyFont="1" applyFill="1" applyBorder="1" applyAlignment="1">
      <alignment vertical="top" wrapText="1" readingOrder="1"/>
    </xf>
    <xf numFmtId="15" fontId="3" fillId="6" borderId="1" xfId="0" applyNumberFormat="1" applyFont="1" applyFill="1" applyBorder="1" applyAlignment="1">
      <alignment vertical="top" wrapText="1" readingOrder="1"/>
    </xf>
    <xf numFmtId="6" fontId="3" fillId="4" borderId="1" xfId="0" applyNumberFormat="1" applyFont="1" applyFill="1" applyBorder="1" applyAlignment="1">
      <alignment vertical="top" wrapText="1" readingOrder="1"/>
    </xf>
    <xf numFmtId="164" fontId="3" fillId="4" borderId="1" xfId="0" applyNumberFormat="1" applyFont="1" applyFill="1" applyBorder="1" applyAlignment="1">
      <alignment horizontal="right" vertical="top" wrapText="1" readingOrder="1"/>
    </xf>
    <xf numFmtId="15" fontId="3" fillId="4" borderId="2" xfId="0" applyNumberFormat="1" applyFont="1" applyFill="1" applyBorder="1" applyAlignment="1">
      <alignment vertical="top" wrapText="1" readingOrder="1"/>
    </xf>
    <xf numFmtId="0" fontId="3" fillId="4" borderId="2" xfId="0" applyFont="1" applyFill="1" applyBorder="1" applyAlignment="1">
      <alignment vertical="top" wrapText="1" readingOrder="1"/>
    </xf>
    <xf numFmtId="164" fontId="3" fillId="5" borderId="2" xfId="0" applyNumberFormat="1" applyFont="1" applyFill="1" applyBorder="1" applyAlignment="1">
      <alignment vertical="top" wrapText="1" readingOrder="1"/>
    </xf>
    <xf numFmtId="4" fontId="3" fillId="5" borderId="2" xfId="0" applyNumberFormat="1" applyFont="1" applyFill="1" applyBorder="1" applyAlignment="1">
      <alignment vertical="top" wrapText="1" readingOrder="1"/>
    </xf>
    <xf numFmtId="164" fontId="3" fillId="0" borderId="2" xfId="0" applyNumberFormat="1" applyFont="1" applyBorder="1" applyAlignment="1">
      <alignment horizontal="right" vertical="top" wrapText="1" readingOrder="1"/>
    </xf>
    <xf numFmtId="164" fontId="3" fillId="4" borderId="2" xfId="0" applyNumberFormat="1" applyFont="1" applyFill="1" applyBorder="1" applyAlignment="1">
      <alignment horizontal="right" vertical="top" wrapText="1" readingOrder="1"/>
    </xf>
    <xf numFmtId="0" fontId="4" fillId="4" borderId="2" xfId="0" applyFont="1" applyFill="1" applyBorder="1" applyAlignment="1">
      <alignment vertical="top" wrapText="1" readingOrder="1"/>
    </xf>
    <xf numFmtId="0" fontId="3" fillId="6" borderId="2" xfId="0" applyFont="1" applyFill="1" applyBorder="1" applyAlignment="1">
      <alignment vertical="top" wrapText="1" readingOrder="1"/>
    </xf>
    <xf numFmtId="164" fontId="3" fillId="6" borderId="2" xfId="0" applyNumberFormat="1" applyFont="1" applyFill="1" applyBorder="1" applyAlignment="1">
      <alignment vertical="top" wrapText="1" readingOrder="1"/>
    </xf>
    <xf numFmtId="15" fontId="3" fillId="4" borderId="3" xfId="0" applyNumberFormat="1" applyFont="1" applyFill="1" applyBorder="1" applyAlignment="1">
      <alignment vertical="top" wrapText="1" readingOrder="1"/>
    </xf>
    <xf numFmtId="0" fontId="3" fillId="4" borderId="3" xfId="0" applyFont="1" applyFill="1" applyBorder="1" applyAlignment="1">
      <alignment vertical="top" wrapText="1" readingOrder="1"/>
    </xf>
    <xf numFmtId="164" fontId="3" fillId="5" borderId="3" xfId="0" applyNumberFormat="1" applyFont="1" applyFill="1" applyBorder="1" applyAlignment="1">
      <alignment vertical="top" wrapText="1" readingOrder="1"/>
    </xf>
    <xf numFmtId="4" fontId="3" fillId="5" borderId="3" xfId="0" applyNumberFormat="1" applyFont="1" applyFill="1" applyBorder="1" applyAlignment="1">
      <alignment vertical="top" wrapText="1" readingOrder="1"/>
    </xf>
    <xf numFmtId="164" fontId="3" fillId="0" borderId="4" xfId="0" applyNumberFormat="1" applyFont="1" applyBorder="1" applyAlignment="1">
      <alignment horizontal="right" vertical="top" wrapText="1" readingOrder="1"/>
    </xf>
    <xf numFmtId="164" fontId="3" fillId="4" borderId="3" xfId="0" applyNumberFormat="1" applyFont="1" applyFill="1" applyBorder="1" applyAlignment="1">
      <alignment horizontal="right" vertical="top" wrapText="1" readingOrder="1"/>
    </xf>
    <xf numFmtId="0" fontId="4" fillId="4" borderId="3" xfId="0" applyFont="1" applyFill="1" applyBorder="1" applyAlignment="1">
      <alignment vertical="top" wrapText="1" readingOrder="1"/>
    </xf>
    <xf numFmtId="0" fontId="3" fillId="6" borderId="3" xfId="0" applyFont="1" applyFill="1" applyBorder="1" applyAlignment="1">
      <alignment vertical="top" wrapText="1" readingOrder="1"/>
    </xf>
    <xf numFmtId="164" fontId="3" fillId="6" borderId="3" xfId="0" applyNumberFormat="1" applyFont="1" applyFill="1" applyBorder="1" applyAlignment="1">
      <alignment vertical="top" wrapText="1" readingOrder="1"/>
    </xf>
    <xf numFmtId="15" fontId="3" fillId="4" borderId="5" xfId="0" applyNumberFormat="1" applyFont="1" applyFill="1" applyBorder="1" applyAlignment="1">
      <alignment vertical="top" wrapText="1" readingOrder="1"/>
    </xf>
    <xf numFmtId="0" fontId="3" fillId="4" borderId="5" xfId="0" applyFont="1" applyFill="1" applyBorder="1" applyAlignment="1">
      <alignment vertical="top" wrapText="1" readingOrder="1"/>
    </xf>
    <xf numFmtId="164" fontId="3" fillId="5" borderId="5" xfId="0" applyNumberFormat="1" applyFont="1" applyFill="1" applyBorder="1" applyAlignment="1">
      <alignment vertical="top" wrapText="1" readingOrder="1"/>
    </xf>
    <xf numFmtId="4" fontId="3" fillId="5" borderId="5" xfId="0" applyNumberFormat="1" applyFont="1" applyFill="1" applyBorder="1" applyAlignment="1">
      <alignment vertical="top" wrapText="1" readingOrder="1"/>
    </xf>
    <xf numFmtId="164" fontId="3" fillId="4" borderId="5" xfId="0" applyNumberFormat="1" applyFont="1" applyFill="1" applyBorder="1" applyAlignment="1">
      <alignment horizontal="right" vertical="top" wrapText="1" readingOrder="1"/>
    </xf>
    <xf numFmtId="0" fontId="4" fillId="4" borderId="5" xfId="0" applyFont="1" applyFill="1" applyBorder="1" applyAlignment="1">
      <alignment vertical="top" wrapText="1" readingOrder="1"/>
    </xf>
    <xf numFmtId="0" fontId="3" fillId="6" borderId="5" xfId="0" applyFont="1" applyFill="1" applyBorder="1" applyAlignment="1">
      <alignment vertical="top" wrapText="1" readingOrder="1"/>
    </xf>
    <xf numFmtId="164" fontId="3" fillId="6" borderId="5" xfId="0" applyNumberFormat="1" applyFont="1" applyFill="1" applyBorder="1" applyAlignment="1">
      <alignment vertical="top" wrapText="1" readingOrder="1"/>
    </xf>
    <xf numFmtId="15" fontId="3" fillId="4" borderId="6" xfId="0" applyNumberFormat="1" applyFont="1" applyFill="1" applyBorder="1" applyAlignment="1">
      <alignment vertical="top" wrapText="1" readingOrder="1"/>
    </xf>
    <xf numFmtId="0" fontId="3" fillId="4" borderId="6" xfId="0" applyFont="1" applyFill="1" applyBorder="1" applyAlignment="1">
      <alignment vertical="top" wrapText="1" readingOrder="1"/>
    </xf>
    <xf numFmtId="164" fontId="3" fillId="5" borderId="6" xfId="0" applyNumberFormat="1" applyFont="1" applyFill="1" applyBorder="1" applyAlignment="1">
      <alignment vertical="top" wrapText="1" readingOrder="1"/>
    </xf>
    <xf numFmtId="4" fontId="3" fillId="5" borderId="6" xfId="0" applyNumberFormat="1" applyFont="1" applyFill="1" applyBorder="1" applyAlignment="1">
      <alignment vertical="top" wrapText="1" readingOrder="1"/>
    </xf>
    <xf numFmtId="164" fontId="3" fillId="0" borderId="6" xfId="0" applyNumberFormat="1" applyFont="1" applyBorder="1" applyAlignment="1">
      <alignment horizontal="right" vertical="top" wrapText="1" readingOrder="1"/>
    </xf>
    <xf numFmtId="164" fontId="3" fillId="4" borderId="6" xfId="0" applyNumberFormat="1" applyFont="1" applyFill="1" applyBorder="1" applyAlignment="1">
      <alignment horizontal="right" vertical="top" wrapText="1" readingOrder="1"/>
    </xf>
    <xf numFmtId="0" fontId="4" fillId="4" borderId="6" xfId="0" applyFont="1" applyFill="1" applyBorder="1" applyAlignment="1">
      <alignment vertical="top" wrapText="1" readingOrder="1"/>
    </xf>
    <xf numFmtId="0" fontId="3" fillId="6" borderId="6" xfId="0" applyFont="1" applyFill="1" applyBorder="1" applyAlignment="1">
      <alignment vertical="top" wrapText="1" readingOrder="1"/>
    </xf>
    <xf numFmtId="164" fontId="3" fillId="6" borderId="6" xfId="0" applyNumberFormat="1" applyFont="1" applyFill="1" applyBorder="1" applyAlignment="1">
      <alignment vertical="top" wrapText="1" readingOrder="1"/>
    </xf>
    <xf numFmtId="164" fontId="4" fillId="4" borderId="1" xfId="0" applyNumberFormat="1" applyFont="1" applyFill="1" applyBorder="1" applyAlignment="1">
      <alignment vertical="top" wrapText="1" readingOrder="1"/>
    </xf>
    <xf numFmtId="164" fontId="3" fillId="4" borderId="1" xfId="0" applyNumberFormat="1" applyFont="1" applyFill="1" applyBorder="1" applyAlignment="1">
      <alignment vertical="top" wrapText="1" readingOrder="1"/>
    </xf>
    <xf numFmtId="0" fontId="8" fillId="0" borderId="1" xfId="0" applyFont="1" applyBorder="1" applyAlignment="1">
      <alignment vertical="top"/>
    </xf>
    <xf numFmtId="0" fontId="4" fillId="4" borderId="7" xfId="0" applyFont="1" applyFill="1" applyBorder="1" applyAlignment="1">
      <alignment vertical="top" wrapText="1" readingOrder="1"/>
    </xf>
    <xf numFmtId="0" fontId="3" fillId="4" borderId="7" xfId="0" applyFont="1" applyFill="1" applyBorder="1" applyAlignment="1">
      <alignment vertical="top" wrapText="1" readingOrder="1"/>
    </xf>
    <xf numFmtId="0" fontId="3" fillId="6" borderId="7" xfId="0" applyFont="1" applyFill="1" applyBorder="1" applyAlignment="1">
      <alignment vertical="top" wrapText="1" readingOrder="1"/>
    </xf>
    <xf numFmtId="0" fontId="13" fillId="4" borderId="1" xfId="0" applyFont="1" applyFill="1" applyBorder="1" applyAlignment="1">
      <alignment wrapText="1"/>
    </xf>
    <xf numFmtId="0" fontId="14" fillId="4" borderId="1" xfId="3" applyFont="1" applyFill="1" applyBorder="1" applyAlignment="1">
      <alignment vertical="top" wrapText="1" readingOrder="1"/>
    </xf>
    <xf numFmtId="0" fontId="3" fillId="4" borderId="1" xfId="3" applyFont="1" applyFill="1" applyBorder="1" applyAlignment="1">
      <alignment vertical="top" wrapText="1" readingOrder="1"/>
    </xf>
    <xf numFmtId="164" fontId="3" fillId="5" borderId="1" xfId="0" applyNumberFormat="1" applyFont="1" applyFill="1" applyBorder="1" applyAlignment="1">
      <alignment horizontal="right" vertical="top" wrapText="1" readingOrder="1"/>
    </xf>
    <xf numFmtId="17" fontId="3" fillId="4" borderId="7" xfId="0" applyNumberFormat="1" applyFont="1" applyFill="1" applyBorder="1" applyAlignment="1">
      <alignment horizontal="right" vertical="top" wrapText="1" readingOrder="1"/>
    </xf>
    <xf numFmtId="0" fontId="3" fillId="0" borderId="1" xfId="1" applyFont="1" applyFill="1" applyBorder="1" applyAlignment="1">
      <alignment horizontal="center" vertical="center" wrapText="1" readingOrder="1"/>
    </xf>
    <xf numFmtId="0" fontId="19" fillId="5" borderId="1" xfId="0" applyFont="1" applyFill="1" applyBorder="1" applyAlignment="1">
      <alignment vertical="top" wrapText="1" readingOrder="1"/>
    </xf>
    <xf numFmtId="164" fontId="19" fillId="5" borderId="1" xfId="0" applyNumberFormat="1" applyFont="1" applyFill="1" applyBorder="1" applyAlignment="1">
      <alignment vertical="top" wrapText="1" readingOrder="1"/>
    </xf>
    <xf numFmtId="164" fontId="19" fillId="0" borderId="1" xfId="0" applyNumberFormat="1" applyFont="1" applyBorder="1" applyAlignment="1">
      <alignment horizontal="right" vertical="top" wrapText="1" readingOrder="1"/>
    </xf>
    <xf numFmtId="0" fontId="19" fillId="0" borderId="1" xfId="0" applyFont="1" applyBorder="1" applyAlignment="1">
      <alignment horizontal="right" vertical="top" wrapText="1" readingOrder="1"/>
    </xf>
    <xf numFmtId="0" fontId="20" fillId="0" borderId="1" xfId="0" applyFont="1" applyBorder="1" applyAlignment="1">
      <alignment vertical="top" wrapText="1" readingOrder="1"/>
    </xf>
    <xf numFmtId="0" fontId="19" fillId="0" borderId="1" xfId="0" applyFont="1" applyBorder="1" applyAlignment="1">
      <alignment vertical="top" wrapText="1" readingOrder="1"/>
    </xf>
    <xf numFmtId="164" fontId="19" fillId="6" borderId="1" xfId="0" applyNumberFormat="1" applyFont="1" applyFill="1" applyBorder="1" applyAlignment="1">
      <alignment vertical="top" wrapText="1" readingOrder="1"/>
    </xf>
    <xf numFmtId="4" fontId="3" fillId="4" borderId="1" xfId="0" applyNumberFormat="1" applyFont="1" applyFill="1" applyBorder="1" applyAlignment="1">
      <alignment vertical="top" wrapText="1" readingOrder="1"/>
    </xf>
    <xf numFmtId="4" fontId="3" fillId="0" borderId="1" xfId="0" applyNumberFormat="1" applyFont="1" applyBorder="1" applyAlignment="1">
      <alignment vertical="top" wrapText="1" readingOrder="1"/>
    </xf>
    <xf numFmtId="15" fontId="3" fillId="0" borderId="1" xfId="0" applyNumberFormat="1" applyFont="1" applyBorder="1" applyAlignment="1">
      <alignment vertical="top" wrapText="1" readingOrder="1"/>
    </xf>
    <xf numFmtId="0" fontId="8" fillId="4" borderId="1" xfId="0" applyFont="1" applyFill="1" applyBorder="1"/>
    <xf numFmtId="164" fontId="3" fillId="7" borderId="1" xfId="0" applyNumberFormat="1" applyFont="1" applyFill="1" applyBorder="1" applyAlignment="1">
      <alignment horizontal="right" vertical="top" wrapText="1" readingOrder="1"/>
    </xf>
    <xf numFmtId="164" fontId="3" fillId="7" borderId="1" xfId="0" applyNumberFormat="1" applyFont="1" applyFill="1" applyBorder="1" applyAlignment="1">
      <alignment vertical="top" wrapText="1" readingOrder="1"/>
    </xf>
    <xf numFmtId="164" fontId="3" fillId="7" borderId="0" xfId="0" applyNumberFormat="1" applyFont="1" applyFill="1" applyAlignment="1">
      <alignment vertical="top"/>
    </xf>
    <xf numFmtId="0" fontId="3" fillId="7" borderId="1" xfId="0" applyFont="1" applyFill="1" applyBorder="1" applyAlignment="1">
      <alignment vertical="top" wrapText="1" readingOrder="1"/>
    </xf>
    <xf numFmtId="4" fontId="3" fillId="7" borderId="1" xfId="0" applyNumberFormat="1" applyFont="1" applyFill="1" applyBorder="1" applyAlignment="1">
      <alignment vertical="top" wrapText="1" readingOrder="1"/>
    </xf>
    <xf numFmtId="0" fontId="3" fillId="0" borderId="1" xfId="0" applyFont="1" applyFill="1" applyBorder="1" applyAlignment="1">
      <alignment horizontal="center" vertical="top" textRotation="90" wrapText="1" readingOrder="1"/>
    </xf>
    <xf numFmtId="0" fontId="3" fillId="0" borderId="1" xfId="0" applyFont="1" applyFill="1" applyBorder="1" applyAlignment="1">
      <alignment vertical="top" textRotation="90" wrapText="1" readingOrder="1"/>
    </xf>
    <xf numFmtId="0" fontId="3" fillId="0" borderId="1" xfId="0" applyFont="1" applyFill="1" applyBorder="1" applyAlignment="1">
      <alignment horizontal="center" vertical="center" wrapText="1" readingOrder="1"/>
    </xf>
    <xf numFmtId="0" fontId="3" fillId="0" borderId="1" xfId="0" applyFont="1" applyFill="1" applyBorder="1" applyAlignment="1">
      <alignment vertical="top" wrapText="1" readingOrder="1"/>
    </xf>
    <xf numFmtId="0" fontId="6" fillId="0" borderId="1" xfId="2" applyFont="1" applyFill="1" applyBorder="1" applyAlignment="1">
      <alignment horizontal="center" vertical="center" wrapText="1" readingOrder="1"/>
    </xf>
    <xf numFmtId="0" fontId="6" fillId="0" borderId="1" xfId="2" applyFont="1" applyFill="1" applyBorder="1" applyAlignment="1">
      <alignment vertical="top" wrapText="1" readingOrder="1"/>
    </xf>
    <xf numFmtId="0" fontId="3" fillId="0" borderId="2" xfId="0" applyFont="1" applyFill="1" applyBorder="1" applyAlignment="1">
      <alignment horizontal="center" vertical="center" wrapText="1" readingOrder="1"/>
    </xf>
    <xf numFmtId="0" fontId="3" fillId="0" borderId="2" xfId="0" applyFont="1" applyFill="1" applyBorder="1" applyAlignment="1">
      <alignment vertical="top" wrapText="1" readingOrder="1"/>
    </xf>
    <xf numFmtId="0" fontId="3" fillId="0" borderId="3" xfId="0" applyFont="1" applyFill="1" applyBorder="1" applyAlignment="1">
      <alignment horizontal="center" vertical="center" wrapText="1" readingOrder="1"/>
    </xf>
    <xf numFmtId="0" fontId="3" fillId="0" borderId="3" xfId="0" applyFont="1" applyFill="1" applyBorder="1" applyAlignment="1">
      <alignment vertical="top" wrapText="1" readingOrder="1"/>
    </xf>
    <xf numFmtId="0" fontId="3" fillId="0" borderId="5" xfId="0" applyFont="1" applyFill="1" applyBorder="1" applyAlignment="1">
      <alignment horizontal="center" vertical="center" wrapText="1" readingOrder="1"/>
    </xf>
    <xf numFmtId="0" fontId="3" fillId="0" borderId="5" xfId="0" applyFont="1" applyFill="1" applyBorder="1" applyAlignment="1">
      <alignment vertical="top" wrapText="1" readingOrder="1"/>
    </xf>
    <xf numFmtId="0" fontId="3" fillId="0" borderId="6" xfId="0" applyFont="1" applyFill="1" applyBorder="1" applyAlignment="1">
      <alignment horizontal="center" vertical="center" wrapText="1" readingOrder="1"/>
    </xf>
    <xf numFmtId="0" fontId="3" fillId="0" borderId="6" xfId="0" applyFont="1" applyFill="1" applyBorder="1" applyAlignment="1">
      <alignment vertical="top" wrapText="1" readingOrder="1"/>
    </xf>
    <xf numFmtId="0" fontId="3" fillId="0" borderId="1" xfId="0" applyFont="1" applyFill="1" applyBorder="1" applyAlignment="1">
      <alignment vertical="center" wrapText="1" readingOrder="1"/>
    </xf>
    <xf numFmtId="0" fontId="3" fillId="0" borderId="1" xfId="0" applyFont="1" applyFill="1" applyBorder="1" applyAlignment="1">
      <alignment horizontal="left" vertical="center" wrapText="1" readingOrder="1"/>
    </xf>
    <xf numFmtId="0" fontId="18" fillId="0" borderId="1" xfId="0" applyFont="1" applyFill="1" applyBorder="1" applyAlignment="1">
      <alignment horizontal="center" vertical="center" wrapText="1" readingOrder="1"/>
    </xf>
    <xf numFmtId="0" fontId="19" fillId="0" borderId="1" xfId="0" applyFont="1" applyFill="1" applyBorder="1" applyAlignment="1">
      <alignment horizontal="center" vertical="center" wrapText="1" readingOrder="1"/>
    </xf>
    <xf numFmtId="0" fontId="19" fillId="0" borderId="1" xfId="0" applyFont="1" applyFill="1" applyBorder="1" applyAlignment="1">
      <alignment vertical="top" wrapText="1" readingOrder="1"/>
    </xf>
    <xf numFmtId="0" fontId="0" fillId="0" borderId="0" xfId="0" applyFill="1"/>
  </cellXfs>
  <cellStyles count="4">
    <cellStyle name="40% - Accent4" xfId="2" builtinId="43"/>
    <cellStyle name="Bad" xfId="1" builtinId="27"/>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ldondistrictcouncil.sharepoint.com/sites/StrategyPerformanceandGovernanceDirectorate/Planning%20Policy/S106/Super%20Master%20S106%20Spreadsheet/Copy%20of%20New%20version%20of%20Super%20Master%20Spreadsheet%20-%20use%20this%20one%20(1).xlsx" TargetMode="External"/><Relationship Id="rId1" Type="http://schemas.openxmlformats.org/officeDocument/2006/relationships/externalLinkPath" Target="/sites/StrategyPerformanceandGovernanceDirectorate/Planning%20Policy/S106/Super%20Master%20S106%20Spreadsheet/Copy%20of%20New%20version%20of%20Super%20Master%20Spreadsheet%20-%20use%20this%20on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106 spreadsheet"/>
      <sheetName val="Highway Maldon funding"/>
      <sheetName val="Funds by type and year"/>
      <sheetName val="Health"/>
      <sheetName val="Maldon Spend"/>
      <sheetName val="Education"/>
      <sheetName val="Highways"/>
      <sheetName val="AH Sums"/>
      <sheetName val="Allotment Projects"/>
      <sheetName val="LEAPS &amp; NEAPS"/>
      <sheetName val="CIL Projects"/>
      <sheetName val="Infrastructure from IDP"/>
      <sheetName val="S106 Deep Storage"/>
      <sheetName val="S52 Deep Storage"/>
      <sheetName val="S13 Deep Storage"/>
      <sheetName val="power b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b:/s/StrategyPerformanceandGovernanceDirectorate/EXS6_FId1kZFpmCKds0VtvcBmyGT9GuKrsyI6fxFWyQ9Nw" TargetMode="External"/><Relationship Id="rId13" Type="http://schemas.openxmlformats.org/officeDocument/2006/relationships/hyperlink" Target="../../../../../../../../../../../../:b:/s/StrategyPerformanceandGovernanceDirectorate/EXS6_FId1kZFpmCKds0VtvcBmyGT9GuKrsyI6fxFWyQ9Nw" TargetMode="External"/><Relationship Id="rId18" Type="http://schemas.openxmlformats.org/officeDocument/2006/relationships/vmlDrawing" Target="../drawings/vmlDrawing1.vml"/><Relationship Id="rId3" Type="http://schemas.openxmlformats.org/officeDocument/2006/relationships/hyperlink" Target="../../../../../../../../../../../../:f:/s/StrategyPerformanceandGovernanceDirectorate/Estl56yqL3VJqosdkOSbnPkB07pHAMdeXuc8Vxfjta85yg" TargetMode="External"/><Relationship Id="rId7" Type="http://schemas.openxmlformats.org/officeDocument/2006/relationships/hyperlink" Target="../../../../../../../../../../../../:f:/s/StrategyPerformanceandGovernanceDirectorate/Estl56yqL3VJqosdkOSbnPkB07pHAMdeXuc8Vxfjta85yg" TargetMode="External"/><Relationship Id="rId12" Type="http://schemas.openxmlformats.org/officeDocument/2006/relationships/hyperlink" Target="../../../../../../../../../../../../:b:/s/StrategyPerformanceandGovernanceDirectorate/EXS6_FId1kZFpmCKds0VtvcBmyGT9GuKrsyI6fxFWyQ9Nw" TargetMode="External"/><Relationship Id="rId17" Type="http://schemas.openxmlformats.org/officeDocument/2006/relationships/hyperlink" Target="../../../../../../../../../../../../:f:/s/StrategyPerformanceandGovernanceDirectorate/EtM2YTSh2B9JhoExmqkeb7kBa334xZ37EwUZtbH7iGRAvA" TargetMode="External"/><Relationship Id="rId2" Type="http://schemas.openxmlformats.org/officeDocument/2006/relationships/hyperlink" Target="../../../../../../../../../../../../:b:/s/StrategyPerformanceandGovernanceDirectorate/EXHRnEpsq9NFiNDGSwuAS9ABF7gO2ZXHfdZYFnHmmlY3uw" TargetMode="External"/><Relationship Id="rId16" Type="http://schemas.openxmlformats.org/officeDocument/2006/relationships/hyperlink" Target="../../../../../../../../../../../../:f:/s/StrategyPerformanceandGovernanceDirectorate/EtM2YTSh2B9JhoExmqkeb7kBa334xZ37EwUZtbH7iGRAvA" TargetMode="External"/><Relationship Id="rId1" Type="http://schemas.openxmlformats.org/officeDocument/2006/relationships/hyperlink" Target="../../../../../../../../../../../../:b:/s/StrategyPerformanceandGovernanceDirectorate/EXHRnEpsq9NFiNDGSwuAS9ABF7gO2ZXHfdZYFnHmmlY3uw" TargetMode="External"/><Relationship Id="rId6" Type="http://schemas.openxmlformats.org/officeDocument/2006/relationships/hyperlink" Target="../../../../../../../../../../../../:f:/s/StrategyPerformanceandGovernanceDirectorate/EnQ7fT_DI-dNmPAT7iU-9hEBJI1mjcD2UUc7WAo6oNZjLw" TargetMode="External"/><Relationship Id="rId11" Type="http://schemas.openxmlformats.org/officeDocument/2006/relationships/hyperlink" Target="../../../../../../../../../../../../:b:/s/StrategyPerformanceandGovernanceDirectorate/EXHRnEpsq9NFiNDGSwuAS9ABF7gO2ZXHfdZYFnHmmlY3uw" TargetMode="External"/><Relationship Id="rId5" Type="http://schemas.openxmlformats.org/officeDocument/2006/relationships/hyperlink" Target="../../../../../../../../../../../../:f:/s/StrategyPerformanceandGovernanceDirectorate/EnQ7fT_DI-dNmPAT7iU-9hEBJI1mjcD2UUc7WAo6oNZjLw" TargetMode="External"/><Relationship Id="rId15" Type="http://schemas.openxmlformats.org/officeDocument/2006/relationships/hyperlink" Target="../../../../../../../../../../../../:f:/s/StrategyPerformanceandGovernanceDirectorate/EtM2YTSh2B9JhoExmqkeb7kBa334xZ37EwUZtbH7iGRAvA" TargetMode="External"/><Relationship Id="rId10" Type="http://schemas.openxmlformats.org/officeDocument/2006/relationships/hyperlink" Target="../../../../../../../../../../../../:b:/s/StrategyPerformanceandGovernanceDirectorate/EXHRnEpsq9NFiNDGSwuAS9ABF7gO2ZXHfdZYFnHmmlY3uw" TargetMode="External"/><Relationship Id="rId19" Type="http://schemas.openxmlformats.org/officeDocument/2006/relationships/comments" Target="../comments1.xml"/><Relationship Id="rId4" Type="http://schemas.openxmlformats.org/officeDocument/2006/relationships/hyperlink" Target="../../../../../../../../../../../../:f:/s/StrategyPerformanceandGovernanceDirectorate/EnQ7fT_DI-dNmPAT7iU-9hEBJI1mjcD2UUc7WAo6oNZjLw" TargetMode="External"/><Relationship Id="rId9" Type="http://schemas.openxmlformats.org/officeDocument/2006/relationships/hyperlink" Target="../../../../../../../../../../../../:b:/s/StrategyPerformanceandGovernanceDirectorate/EXS6_FId1kZFpmCKds0VtvcBmyGT9GuKrsyI6fxFWyQ9Nw" TargetMode="External"/><Relationship Id="rId14" Type="http://schemas.openxmlformats.org/officeDocument/2006/relationships/hyperlink" Target="../../../../../../../../../../../../:b:/s/StrategyPerformanceandGovernanceDirectorate/EXS6_FId1kZFpmCKds0VtvcBmyGT9GuKrsyI6fxFWyQ9N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C9D4E-25E5-4ACA-AC79-144B5E0B03E9}">
  <dimension ref="A1:AI305"/>
  <sheetViews>
    <sheetView tabSelected="1" topLeftCell="AD45" workbookViewId="0">
      <selection activeCell="C309" sqref="C309"/>
    </sheetView>
  </sheetViews>
  <sheetFormatPr defaultRowHeight="14.4" x14ac:dyDescent="0.3"/>
  <cols>
    <col min="1" max="1" width="8.88671875" style="130"/>
    <col min="2" max="2" width="20.44140625" style="130" customWidth="1"/>
    <col min="3" max="3" width="56" style="130" customWidth="1"/>
    <col min="4" max="4" width="15.33203125" style="130" customWidth="1"/>
    <col min="5" max="5" width="22.5546875" style="130" customWidth="1"/>
    <col min="6" max="6" width="10.5546875" customWidth="1"/>
    <col min="8" max="10" width="31.5546875" customWidth="1"/>
    <col min="11" max="11" width="34.109375" customWidth="1"/>
    <col min="12" max="12" width="32.21875" customWidth="1"/>
    <col min="13" max="13" width="49.109375" customWidth="1"/>
    <col min="16" max="16" width="17.109375" customWidth="1"/>
    <col min="17" max="17" width="16.21875" customWidth="1"/>
    <col min="20" max="20" width="14.88671875" customWidth="1"/>
    <col min="21" max="21" width="14.44140625" customWidth="1"/>
    <col min="22" max="22" width="21.44140625" customWidth="1"/>
    <col min="23" max="23" width="16.109375" customWidth="1"/>
    <col min="30" max="30" width="12.77734375" customWidth="1"/>
    <col min="33" max="33" width="12.21875" customWidth="1"/>
    <col min="34" max="34" width="11.5546875" customWidth="1"/>
    <col min="35" max="35" width="11.6640625" customWidth="1"/>
  </cols>
  <sheetData>
    <row r="1" spans="1:35" ht="115.8" x14ac:dyDescent="0.3">
      <c r="A1" s="111" t="s">
        <v>0</v>
      </c>
      <c r="B1" s="111" t="s">
        <v>1</v>
      </c>
      <c r="C1" s="112" t="s">
        <v>2</v>
      </c>
      <c r="D1" s="112" t="s">
        <v>3</v>
      </c>
      <c r="E1" s="112" t="s">
        <v>4</v>
      </c>
      <c r="F1" s="1" t="s">
        <v>5</v>
      </c>
      <c r="G1" s="1" t="s">
        <v>6</v>
      </c>
      <c r="H1" s="1" t="s">
        <v>7</v>
      </c>
      <c r="I1" s="1" t="s">
        <v>8</v>
      </c>
      <c r="J1" s="1" t="s">
        <v>9</v>
      </c>
      <c r="K1" s="1" t="s">
        <v>10</v>
      </c>
      <c r="L1" s="1" t="s">
        <v>11</v>
      </c>
      <c r="M1" s="1" t="s">
        <v>12</v>
      </c>
      <c r="N1" s="1" t="s">
        <v>13</v>
      </c>
      <c r="O1" s="1" t="s">
        <v>14</v>
      </c>
      <c r="P1" s="2" t="s">
        <v>15</v>
      </c>
      <c r="Q1" s="3" t="s">
        <v>16</v>
      </c>
      <c r="R1" s="2" t="s">
        <v>17</v>
      </c>
      <c r="S1" s="4" t="s">
        <v>18</v>
      </c>
      <c r="T1" s="3" t="s">
        <v>19</v>
      </c>
      <c r="U1" s="3" t="s">
        <v>20</v>
      </c>
      <c r="V1" s="2" t="s">
        <v>21</v>
      </c>
      <c r="W1" s="3" t="s">
        <v>22</v>
      </c>
      <c r="X1" s="5" t="s">
        <v>23</v>
      </c>
      <c r="Y1" s="1" t="s">
        <v>24</v>
      </c>
      <c r="Z1" s="1" t="s">
        <v>25</v>
      </c>
      <c r="AA1" s="1" t="s">
        <v>26</v>
      </c>
      <c r="AB1" s="1" t="s">
        <v>27</v>
      </c>
      <c r="AC1" s="1" t="s">
        <v>28</v>
      </c>
      <c r="AD1" s="6" t="s">
        <v>29</v>
      </c>
      <c r="AE1" s="7" t="s">
        <v>881</v>
      </c>
      <c r="AF1" s="7" t="s">
        <v>884</v>
      </c>
      <c r="AG1" s="7" t="s">
        <v>882</v>
      </c>
      <c r="AH1" s="7" t="s">
        <v>883</v>
      </c>
      <c r="AI1" s="7" t="s">
        <v>885</v>
      </c>
    </row>
    <row r="2" spans="1:35" ht="100.8" x14ac:dyDescent="0.3">
      <c r="A2" s="113">
        <v>2017</v>
      </c>
      <c r="B2" s="113" t="s">
        <v>231</v>
      </c>
      <c r="C2" s="114" t="s">
        <v>33</v>
      </c>
      <c r="D2" s="114" t="s">
        <v>34</v>
      </c>
      <c r="E2" s="114" t="s">
        <v>35</v>
      </c>
      <c r="F2" s="8">
        <v>42860</v>
      </c>
      <c r="G2" s="9" t="s">
        <v>36</v>
      </c>
      <c r="H2" s="10" t="s">
        <v>37</v>
      </c>
      <c r="I2" s="10" t="s">
        <v>38</v>
      </c>
      <c r="J2" s="10" t="s">
        <v>39</v>
      </c>
      <c r="K2" s="10" t="s">
        <v>40</v>
      </c>
      <c r="L2" s="10" t="s">
        <v>41</v>
      </c>
      <c r="M2" s="10" t="s">
        <v>42</v>
      </c>
      <c r="N2" s="10" t="s">
        <v>43</v>
      </c>
      <c r="O2" s="10" t="s">
        <v>44</v>
      </c>
      <c r="P2" s="11">
        <v>4630</v>
      </c>
      <c r="Q2" s="11"/>
      <c r="R2" s="12"/>
      <c r="S2" s="11"/>
      <c r="T2" s="11">
        <v>4630</v>
      </c>
      <c r="U2" s="11">
        <v>9260</v>
      </c>
      <c r="V2" s="13">
        <v>43059</v>
      </c>
      <c r="W2" s="11">
        <f>SUM([1]!Table14[[#This Row],[Amount Due with Indexation &amp; Interest]]-[1]!Table14[[#This Row],[Received Amount]])</f>
        <v>-4630</v>
      </c>
      <c r="X2" s="14" t="s">
        <v>45</v>
      </c>
      <c r="Y2" s="16"/>
      <c r="Z2" s="16"/>
      <c r="AA2" s="17"/>
      <c r="AB2" s="17"/>
      <c r="AC2" s="17"/>
      <c r="AD2" s="10"/>
      <c r="AE2" s="18"/>
      <c r="AF2" s="18"/>
      <c r="AG2" s="19"/>
      <c r="AH2" s="19"/>
      <c r="AI2" s="19"/>
    </row>
    <row r="3" spans="1:35" ht="100.8" x14ac:dyDescent="0.3">
      <c r="A3" s="113">
        <v>2017</v>
      </c>
      <c r="B3" s="113" t="s">
        <v>46</v>
      </c>
      <c r="C3" s="114" t="s">
        <v>33</v>
      </c>
      <c r="D3" s="114" t="s">
        <v>34</v>
      </c>
      <c r="E3" s="114" t="s">
        <v>35</v>
      </c>
      <c r="F3" s="8">
        <v>42860</v>
      </c>
      <c r="G3" s="9" t="s">
        <v>36</v>
      </c>
      <c r="H3" s="10" t="s">
        <v>37</v>
      </c>
      <c r="I3" s="10" t="s">
        <v>38</v>
      </c>
      <c r="J3" s="10" t="s">
        <v>47</v>
      </c>
      <c r="K3" s="10" t="s">
        <v>48</v>
      </c>
      <c r="L3" s="10" t="s">
        <v>49</v>
      </c>
      <c r="M3" s="10" t="s">
        <v>50</v>
      </c>
      <c r="N3" s="10" t="s">
        <v>43</v>
      </c>
      <c r="O3" s="10" t="s">
        <v>44</v>
      </c>
      <c r="P3" s="11">
        <v>59040</v>
      </c>
      <c r="Q3" s="11">
        <v>-17.2</v>
      </c>
      <c r="R3" s="12" t="s">
        <v>51</v>
      </c>
      <c r="S3" s="11"/>
      <c r="T3" s="11">
        <v>59022.8</v>
      </c>
      <c r="U3" s="11">
        <v>59022.8</v>
      </c>
      <c r="V3" s="13">
        <v>43283</v>
      </c>
      <c r="W3" s="11">
        <f>SUM([1]!Table14[[#This Row],[Amount Due with Indexation &amp; Interest]]-[1]!Table14[[#This Row],[Received Amount]])</f>
        <v>0</v>
      </c>
      <c r="X3" s="14" t="s">
        <v>52</v>
      </c>
      <c r="Y3" s="16"/>
      <c r="Z3" s="16"/>
      <c r="AA3" s="17"/>
      <c r="AB3" s="17"/>
      <c r="AC3" s="17"/>
      <c r="AD3" s="20"/>
      <c r="AE3" s="21"/>
      <c r="AF3" s="21"/>
      <c r="AG3" s="19"/>
      <c r="AH3" s="19"/>
      <c r="AI3" s="19"/>
    </row>
    <row r="4" spans="1:35" ht="100.8" x14ac:dyDescent="0.3">
      <c r="A4" s="113">
        <v>2017</v>
      </c>
      <c r="B4" s="113" t="s">
        <v>53</v>
      </c>
      <c r="C4" s="114" t="s">
        <v>33</v>
      </c>
      <c r="D4" s="114" t="s">
        <v>34</v>
      </c>
      <c r="E4" s="114" t="s">
        <v>35</v>
      </c>
      <c r="F4" s="8">
        <v>42860</v>
      </c>
      <c r="G4" s="9" t="s">
        <v>36</v>
      </c>
      <c r="H4" s="10" t="s">
        <v>37</v>
      </c>
      <c r="I4" s="10" t="s">
        <v>38</v>
      </c>
      <c r="J4" s="10" t="s">
        <v>54</v>
      </c>
      <c r="K4" s="10" t="s">
        <v>55</v>
      </c>
      <c r="L4" s="10" t="s">
        <v>41</v>
      </c>
      <c r="M4" s="10" t="s">
        <v>56</v>
      </c>
      <c r="N4" s="10" t="s">
        <v>43</v>
      </c>
      <c r="O4" s="10" t="s">
        <v>44</v>
      </c>
      <c r="P4" s="11">
        <v>97408.8</v>
      </c>
      <c r="Q4" s="11">
        <v>3240.69</v>
      </c>
      <c r="R4" s="12" t="s">
        <v>51</v>
      </c>
      <c r="S4" s="11"/>
      <c r="T4" s="11">
        <v>100649.49</v>
      </c>
      <c r="U4" s="11">
        <v>79116.399999999994</v>
      </c>
      <c r="V4" s="13">
        <v>43283</v>
      </c>
      <c r="W4" s="11">
        <f>SUM([1]!Table14[[#This Row],[Amount Due with Indexation &amp; Interest]]-[1]!Table14[[#This Row],[Received Amount]])</f>
        <v>0</v>
      </c>
      <c r="X4" s="14" t="s">
        <v>52</v>
      </c>
      <c r="Y4" s="16"/>
      <c r="Z4" s="16"/>
      <c r="AA4" s="17"/>
      <c r="AB4" s="17"/>
      <c r="AC4" s="17"/>
      <c r="AD4" s="10"/>
      <c r="AE4" s="18"/>
      <c r="AF4" s="18"/>
      <c r="AG4" s="19"/>
      <c r="AH4" s="19"/>
      <c r="AI4" s="19"/>
    </row>
    <row r="5" spans="1:35" ht="100.8" x14ac:dyDescent="0.3">
      <c r="A5" s="113">
        <v>2017</v>
      </c>
      <c r="B5" s="113" t="s">
        <v>57</v>
      </c>
      <c r="C5" s="114" t="s">
        <v>33</v>
      </c>
      <c r="D5" s="114" t="s">
        <v>34</v>
      </c>
      <c r="E5" s="114" t="s">
        <v>35</v>
      </c>
      <c r="F5" s="8">
        <v>42860</v>
      </c>
      <c r="G5" s="9" t="s">
        <v>36</v>
      </c>
      <c r="H5" s="10" t="s">
        <v>37</v>
      </c>
      <c r="I5" s="10" t="s">
        <v>38</v>
      </c>
      <c r="J5" s="10" t="s">
        <v>58</v>
      </c>
      <c r="K5" s="10" t="s">
        <v>59</v>
      </c>
      <c r="L5" s="10" t="s">
        <v>41</v>
      </c>
      <c r="M5" s="10" t="s">
        <v>60</v>
      </c>
      <c r="N5" s="10" t="s">
        <v>43</v>
      </c>
      <c r="O5" s="10" t="s">
        <v>44</v>
      </c>
      <c r="P5" s="11">
        <v>8000</v>
      </c>
      <c r="Q5" s="11"/>
      <c r="R5" s="12"/>
      <c r="S5" s="11"/>
      <c r="T5" s="11">
        <v>8000</v>
      </c>
      <c r="U5" s="11">
        <v>8000</v>
      </c>
      <c r="V5" s="13">
        <v>43707</v>
      </c>
      <c r="W5" s="11">
        <f>SUM([1]!Table14[[#This Row],[Amount Due with Indexation &amp; Interest]]-[1]!Table14[[#This Row],[Received Amount]])</f>
        <v>0</v>
      </c>
      <c r="X5" s="22" t="s">
        <v>61</v>
      </c>
      <c r="Y5" s="23"/>
      <c r="Z5" s="23"/>
      <c r="AA5" s="17" t="s">
        <v>32</v>
      </c>
      <c r="AB5" s="17"/>
      <c r="AC5" s="17"/>
      <c r="AD5" s="20">
        <v>44330</v>
      </c>
      <c r="AE5" s="21"/>
      <c r="AF5" s="21"/>
      <c r="AG5" s="19">
        <v>8000</v>
      </c>
      <c r="AH5" s="19"/>
      <c r="AI5" s="19"/>
    </row>
    <row r="6" spans="1:35" ht="100.8" x14ac:dyDescent="0.3">
      <c r="A6" s="113">
        <v>2017</v>
      </c>
      <c r="B6" s="113" t="s">
        <v>62</v>
      </c>
      <c r="C6" s="114" t="s">
        <v>33</v>
      </c>
      <c r="D6" s="114" t="s">
        <v>34</v>
      </c>
      <c r="E6" s="114" t="s">
        <v>35</v>
      </c>
      <c r="F6" s="8">
        <v>42860</v>
      </c>
      <c r="G6" s="9" t="s">
        <v>36</v>
      </c>
      <c r="H6" s="10" t="s">
        <v>37</v>
      </c>
      <c r="I6" s="10" t="s">
        <v>38</v>
      </c>
      <c r="J6" s="10" t="s">
        <v>64</v>
      </c>
      <c r="K6" s="10" t="s">
        <v>65</v>
      </c>
      <c r="L6" s="10" t="s">
        <v>66</v>
      </c>
      <c r="M6" s="10" t="s">
        <v>67</v>
      </c>
      <c r="N6" s="10" t="s">
        <v>43</v>
      </c>
      <c r="O6" s="10" t="s">
        <v>44</v>
      </c>
      <c r="P6" s="11"/>
      <c r="Q6" s="11"/>
      <c r="R6" s="12"/>
      <c r="S6" s="11"/>
      <c r="T6" s="11"/>
      <c r="U6" s="11"/>
      <c r="V6" s="12"/>
      <c r="W6" s="11">
        <f>SUM([1]!Table14[[#This Row],[Amount Due with Indexation &amp; Interest]]-[1]!Table14[[#This Row],[Received Amount]])</f>
        <v>21533.090000000011</v>
      </c>
      <c r="X6" s="24"/>
      <c r="Y6" s="16"/>
      <c r="Z6" s="16"/>
      <c r="AA6" s="17"/>
      <c r="AB6" s="17"/>
      <c r="AC6" s="17"/>
      <c r="AD6" s="10"/>
      <c r="AE6" s="18"/>
      <c r="AF6" s="18"/>
      <c r="AG6" s="19"/>
      <c r="AH6" s="19"/>
      <c r="AI6" s="19"/>
    </row>
    <row r="7" spans="1:35" ht="72" x14ac:dyDescent="0.3">
      <c r="A7" s="113">
        <v>2014</v>
      </c>
      <c r="B7" s="113" t="s">
        <v>53</v>
      </c>
      <c r="C7" s="114" t="s">
        <v>68</v>
      </c>
      <c r="D7" s="114" t="s">
        <v>69</v>
      </c>
      <c r="E7" s="114" t="s">
        <v>69</v>
      </c>
      <c r="F7" s="8">
        <v>41932</v>
      </c>
      <c r="G7" s="9" t="s">
        <v>70</v>
      </c>
      <c r="H7" s="10" t="s">
        <v>71</v>
      </c>
      <c r="I7" s="10" t="s">
        <v>72</v>
      </c>
      <c r="J7" s="10" t="s">
        <v>54</v>
      </c>
      <c r="K7" s="10" t="s">
        <v>73</v>
      </c>
      <c r="L7" s="10" t="s">
        <v>74</v>
      </c>
      <c r="M7" s="10" t="s">
        <v>75</v>
      </c>
      <c r="N7" s="10" t="s">
        <v>43</v>
      </c>
      <c r="O7" s="10" t="s">
        <v>44</v>
      </c>
      <c r="P7" s="11">
        <v>40625</v>
      </c>
      <c r="Q7" s="11">
        <v>5542.47</v>
      </c>
      <c r="R7" s="12" t="s">
        <v>76</v>
      </c>
      <c r="S7" s="11">
        <v>0</v>
      </c>
      <c r="T7" s="11">
        <v>46167.47</v>
      </c>
      <c r="U7" s="11">
        <v>46167.47</v>
      </c>
      <c r="V7" s="25" t="s">
        <v>77</v>
      </c>
      <c r="W7" s="11">
        <f>SUM([1]!Table14[[#This Row],[Amount Due with Indexation &amp; Interest]]-[1]!Table14[[#This Row],[Received Amount]])</f>
        <v>-2.0000000004074536E-3</v>
      </c>
      <c r="X7" s="22" t="s">
        <v>45</v>
      </c>
      <c r="Y7" s="16"/>
      <c r="Z7" s="16"/>
      <c r="AA7" s="17"/>
      <c r="AB7" s="17"/>
      <c r="AC7" s="17"/>
      <c r="AD7" s="10"/>
      <c r="AE7" s="18"/>
      <c r="AF7" s="18"/>
      <c r="AG7" s="19"/>
      <c r="AH7" s="19"/>
      <c r="AI7" s="19"/>
    </row>
    <row r="8" spans="1:35" ht="72" x14ac:dyDescent="0.3">
      <c r="A8" s="113">
        <v>2014</v>
      </c>
      <c r="B8" s="113" t="s">
        <v>46</v>
      </c>
      <c r="C8" s="114" t="s">
        <v>68</v>
      </c>
      <c r="D8" s="114" t="s">
        <v>69</v>
      </c>
      <c r="E8" s="114" t="s">
        <v>69</v>
      </c>
      <c r="F8" s="8">
        <v>41932</v>
      </c>
      <c r="G8" s="9" t="s">
        <v>70</v>
      </c>
      <c r="H8" s="10" t="s">
        <v>71</v>
      </c>
      <c r="I8" s="10" t="s">
        <v>72</v>
      </c>
      <c r="J8" s="10" t="s">
        <v>47</v>
      </c>
      <c r="K8" s="10" t="s">
        <v>78</v>
      </c>
      <c r="L8" s="10" t="s">
        <v>79</v>
      </c>
      <c r="M8" s="10" t="s">
        <v>80</v>
      </c>
      <c r="N8" s="10" t="s">
        <v>43</v>
      </c>
      <c r="O8" s="10" t="s">
        <v>44</v>
      </c>
      <c r="P8" s="11">
        <v>22550</v>
      </c>
      <c r="Q8" s="11">
        <v>1672.64</v>
      </c>
      <c r="R8" s="11" t="s">
        <v>76</v>
      </c>
      <c r="S8" s="11">
        <v>0</v>
      </c>
      <c r="T8" s="11">
        <v>24222.639999999999</v>
      </c>
      <c r="U8" s="11">
        <v>24222.639999999999</v>
      </c>
      <c r="V8" s="13" t="s">
        <v>81</v>
      </c>
      <c r="W8" s="11">
        <f>SUM([1]!Table14[[#This Row],[Amount Due with Indexation &amp; Interest]]-[1]!Table14[[#This Row],[Received Amount]])</f>
        <v>0</v>
      </c>
      <c r="X8" s="22" t="s">
        <v>45</v>
      </c>
      <c r="Y8" s="16"/>
      <c r="Z8" s="16"/>
      <c r="AA8" s="17" t="s">
        <v>32</v>
      </c>
      <c r="AB8" s="17"/>
      <c r="AC8" s="17"/>
      <c r="AD8" s="20" t="s">
        <v>82</v>
      </c>
      <c r="AE8" s="21"/>
      <c r="AF8" s="21"/>
      <c r="AG8" s="19">
        <v>7500</v>
      </c>
      <c r="AH8" s="19"/>
      <c r="AI8" s="19"/>
    </row>
    <row r="9" spans="1:35" ht="72" x14ac:dyDescent="0.3">
      <c r="A9" s="113">
        <v>2014</v>
      </c>
      <c r="B9" s="113" t="s">
        <v>62</v>
      </c>
      <c r="C9" s="114" t="s">
        <v>68</v>
      </c>
      <c r="D9" s="114" t="s">
        <v>69</v>
      </c>
      <c r="E9" s="114" t="s">
        <v>69</v>
      </c>
      <c r="F9" s="8">
        <v>41932</v>
      </c>
      <c r="G9" s="9" t="s">
        <v>70</v>
      </c>
      <c r="H9" s="10" t="s">
        <v>71</v>
      </c>
      <c r="I9" s="10" t="s">
        <v>72</v>
      </c>
      <c r="J9" s="10" t="s">
        <v>64</v>
      </c>
      <c r="K9" s="10" t="s">
        <v>83</v>
      </c>
      <c r="L9" s="10" t="s">
        <v>66</v>
      </c>
      <c r="M9" s="10" t="s">
        <v>84</v>
      </c>
      <c r="N9" s="10" t="s">
        <v>43</v>
      </c>
      <c r="O9" s="10" t="s">
        <v>44</v>
      </c>
      <c r="P9" s="11"/>
      <c r="Q9" s="11"/>
      <c r="R9" s="12"/>
      <c r="S9" s="11"/>
      <c r="T9" s="11"/>
      <c r="U9" s="11"/>
      <c r="V9" s="12"/>
      <c r="W9" s="11">
        <f>SUM([1]!Table14[[#This Row],[Amount Due with Indexation &amp; Interest]]-[1]!Table14[[#This Row],[Received Amount]])</f>
        <v>0</v>
      </c>
      <c r="X9" s="24"/>
      <c r="Y9" s="16"/>
      <c r="Z9" s="16"/>
      <c r="AA9" s="17"/>
      <c r="AB9" s="17"/>
      <c r="AC9" s="17"/>
      <c r="AD9" s="10"/>
      <c r="AE9" s="18"/>
      <c r="AF9" s="18"/>
      <c r="AG9" s="19"/>
      <c r="AH9" s="19"/>
      <c r="AI9" s="19"/>
    </row>
    <row r="10" spans="1:35" ht="100.8" x14ac:dyDescent="0.3">
      <c r="A10" s="113">
        <v>2015</v>
      </c>
      <c r="B10" s="113" t="s">
        <v>46</v>
      </c>
      <c r="C10" s="114" t="s">
        <v>85</v>
      </c>
      <c r="D10" s="114" t="s">
        <v>34</v>
      </c>
      <c r="E10" s="114" t="s">
        <v>35</v>
      </c>
      <c r="F10" s="8">
        <v>42321</v>
      </c>
      <c r="G10" s="9" t="s">
        <v>70</v>
      </c>
      <c r="H10" s="10" t="s">
        <v>86</v>
      </c>
      <c r="I10" s="10" t="s">
        <v>87</v>
      </c>
      <c r="J10" s="10" t="s">
        <v>47</v>
      </c>
      <c r="K10" s="10" t="s">
        <v>88</v>
      </c>
      <c r="L10" s="10" t="s">
        <v>41</v>
      </c>
      <c r="M10" s="10" t="s">
        <v>89</v>
      </c>
      <c r="N10" s="10" t="s">
        <v>43</v>
      </c>
      <c r="O10" s="10" t="s">
        <v>44</v>
      </c>
      <c r="P10" s="11">
        <v>24000</v>
      </c>
      <c r="Q10" s="11">
        <v>1461.27</v>
      </c>
      <c r="R10" s="12" t="s">
        <v>76</v>
      </c>
      <c r="S10" s="11"/>
      <c r="T10" s="11">
        <v>25461.27</v>
      </c>
      <c r="U10" s="11">
        <v>25461.27</v>
      </c>
      <c r="V10" s="13">
        <v>43119</v>
      </c>
      <c r="W10" s="11">
        <f>SUM([1]!Table14[[#This Row],[Amount Due with Indexation &amp; Interest]]-[1]!Table14[[#This Row],[Received Amount]])</f>
        <v>0</v>
      </c>
      <c r="X10" s="22" t="s">
        <v>45</v>
      </c>
      <c r="Y10" s="26"/>
      <c r="Z10" s="26"/>
      <c r="AA10" s="17" t="s">
        <v>32</v>
      </c>
      <c r="AB10" s="17"/>
      <c r="AC10" s="17"/>
      <c r="AD10" s="20">
        <v>44852</v>
      </c>
      <c r="AE10" s="21"/>
      <c r="AF10" s="21"/>
      <c r="AG10" s="19">
        <v>15360</v>
      </c>
      <c r="AH10" s="19"/>
      <c r="AI10" s="19"/>
    </row>
    <row r="11" spans="1:35" ht="72" x14ac:dyDescent="0.3">
      <c r="A11" s="113">
        <v>2017</v>
      </c>
      <c r="B11" s="113" t="s">
        <v>62</v>
      </c>
      <c r="C11" s="114" t="s">
        <v>90</v>
      </c>
      <c r="D11" s="114" t="s">
        <v>91</v>
      </c>
      <c r="E11" s="114" t="s">
        <v>91</v>
      </c>
      <c r="F11" s="8">
        <v>42871</v>
      </c>
      <c r="G11" s="9" t="s">
        <v>36</v>
      </c>
      <c r="H11" s="10" t="s">
        <v>92</v>
      </c>
      <c r="I11" s="10" t="s">
        <v>93</v>
      </c>
      <c r="J11" s="10" t="s">
        <v>39</v>
      </c>
      <c r="K11" s="10" t="s">
        <v>94</v>
      </c>
      <c r="L11" s="10" t="s">
        <v>91</v>
      </c>
      <c r="M11" s="10" t="s">
        <v>95</v>
      </c>
      <c r="N11" s="10" t="s">
        <v>43</v>
      </c>
      <c r="O11" s="10" t="s">
        <v>44</v>
      </c>
      <c r="P11" s="11">
        <v>6443</v>
      </c>
      <c r="Q11" s="11"/>
      <c r="R11" s="12"/>
      <c r="S11" s="11"/>
      <c r="T11" s="11">
        <v>6443</v>
      </c>
      <c r="U11" s="11">
        <v>6443</v>
      </c>
      <c r="V11" s="13">
        <v>43059</v>
      </c>
      <c r="W11" s="11">
        <f>SUM([1]!Table14[[#This Row],[Amount Due with Indexation &amp; Interest]]-[1]!Table14[[#This Row],[Received Amount]])</f>
        <v>0</v>
      </c>
      <c r="X11" s="22" t="s">
        <v>45</v>
      </c>
      <c r="Y11" s="16"/>
      <c r="Z11" s="16"/>
      <c r="AA11" s="17" t="s">
        <v>32</v>
      </c>
      <c r="AB11" s="17"/>
      <c r="AC11" s="17"/>
      <c r="AD11" s="27">
        <v>45203</v>
      </c>
      <c r="AE11" s="28"/>
      <c r="AF11" s="28"/>
      <c r="AG11" s="19">
        <v>2659</v>
      </c>
      <c r="AH11" s="19"/>
      <c r="AI11" s="19"/>
    </row>
    <row r="12" spans="1:35" ht="86.4" x14ac:dyDescent="0.3">
      <c r="A12" s="113">
        <v>2017</v>
      </c>
      <c r="B12" s="113" t="s">
        <v>46</v>
      </c>
      <c r="C12" s="114" t="s">
        <v>90</v>
      </c>
      <c r="D12" s="114" t="s">
        <v>91</v>
      </c>
      <c r="E12" s="114" t="s">
        <v>91</v>
      </c>
      <c r="F12" s="8">
        <v>42871</v>
      </c>
      <c r="G12" s="9" t="s">
        <v>36</v>
      </c>
      <c r="H12" s="10" t="s">
        <v>92</v>
      </c>
      <c r="I12" s="10" t="s">
        <v>93</v>
      </c>
      <c r="J12" s="10" t="s">
        <v>47</v>
      </c>
      <c r="K12" s="10" t="s">
        <v>96</v>
      </c>
      <c r="L12" s="10" t="s">
        <v>91</v>
      </c>
      <c r="M12" s="10" t="s">
        <v>97</v>
      </c>
      <c r="N12" s="10" t="s">
        <v>43</v>
      </c>
      <c r="O12" s="10" t="s">
        <v>44</v>
      </c>
      <c r="P12" s="11">
        <v>47720</v>
      </c>
      <c r="Q12" s="11">
        <v>7682.1</v>
      </c>
      <c r="R12" s="12" t="s">
        <v>51</v>
      </c>
      <c r="S12" s="11"/>
      <c r="T12" s="11">
        <v>55402.1</v>
      </c>
      <c r="U12" s="11">
        <v>55402.1</v>
      </c>
      <c r="V12" s="13">
        <v>43346</v>
      </c>
      <c r="W12" s="11">
        <f>SUM([1]!Table14[[#This Row],[Amount Due with Indexation &amp; Interest]]-[1]!Table14[[#This Row],[Received Amount]])</f>
        <v>0</v>
      </c>
      <c r="X12" s="22" t="s">
        <v>52</v>
      </c>
      <c r="Y12" s="16"/>
      <c r="Z12" s="16"/>
      <c r="AA12" s="17"/>
      <c r="AB12" s="17"/>
      <c r="AC12" s="17"/>
      <c r="AD12" s="10"/>
      <c r="AE12" s="18"/>
      <c r="AF12" s="18"/>
      <c r="AG12" s="19"/>
      <c r="AH12" s="19"/>
      <c r="AI12" s="19"/>
    </row>
    <row r="13" spans="1:35" ht="72" x14ac:dyDescent="0.3">
      <c r="A13" s="113">
        <v>2017</v>
      </c>
      <c r="B13" s="113" t="s">
        <v>46</v>
      </c>
      <c r="C13" s="114" t="s">
        <v>90</v>
      </c>
      <c r="D13" s="114" t="s">
        <v>91</v>
      </c>
      <c r="E13" s="114" t="s">
        <v>91</v>
      </c>
      <c r="F13" s="8">
        <v>42871</v>
      </c>
      <c r="G13" s="9" t="s">
        <v>36</v>
      </c>
      <c r="H13" s="10" t="s">
        <v>92</v>
      </c>
      <c r="I13" s="10" t="s">
        <v>93</v>
      </c>
      <c r="J13" s="10" t="s">
        <v>58</v>
      </c>
      <c r="K13" s="10" t="s">
        <v>98</v>
      </c>
      <c r="L13" s="10" t="s">
        <v>99</v>
      </c>
      <c r="M13" s="10" t="s">
        <v>100</v>
      </c>
      <c r="N13" s="10" t="s">
        <v>43</v>
      </c>
      <c r="O13" s="10" t="s">
        <v>44</v>
      </c>
      <c r="P13" s="11">
        <v>6926.65</v>
      </c>
      <c r="Q13" s="29">
        <v>1072.76</v>
      </c>
      <c r="R13" s="12" t="s">
        <v>51</v>
      </c>
      <c r="S13" s="11"/>
      <c r="T13" s="30">
        <v>7999.41</v>
      </c>
      <c r="U13" s="11">
        <v>7999.41</v>
      </c>
      <c r="V13" s="13">
        <v>43346</v>
      </c>
      <c r="W13" s="11">
        <f>SUM([1]!Table14[[#This Row],[Amount Due with Indexation &amp; Interest]]-[1]!Table14[[#This Row],[Received Amount]])</f>
        <v>0</v>
      </c>
      <c r="X13" s="22" t="s">
        <v>52</v>
      </c>
      <c r="Y13" s="16"/>
      <c r="Z13" s="16"/>
      <c r="AA13" s="17"/>
      <c r="AB13" s="17"/>
      <c r="AC13" s="17"/>
      <c r="AD13" s="10"/>
      <c r="AE13" s="18"/>
      <c r="AF13" s="18"/>
      <c r="AG13" s="19"/>
      <c r="AH13" s="19"/>
      <c r="AI13" s="19"/>
    </row>
    <row r="14" spans="1:35" ht="72" x14ac:dyDescent="0.3">
      <c r="A14" s="113">
        <v>2017</v>
      </c>
      <c r="B14" s="113" t="s">
        <v>62</v>
      </c>
      <c r="C14" s="114" t="s">
        <v>90</v>
      </c>
      <c r="D14" s="114" t="s">
        <v>91</v>
      </c>
      <c r="E14" s="114" t="s">
        <v>91</v>
      </c>
      <c r="F14" s="8">
        <v>42871</v>
      </c>
      <c r="G14" s="9" t="s">
        <v>36</v>
      </c>
      <c r="H14" s="10" t="s">
        <v>92</v>
      </c>
      <c r="I14" s="10" t="s">
        <v>93</v>
      </c>
      <c r="J14" s="10" t="s">
        <v>101</v>
      </c>
      <c r="K14" s="10" t="s">
        <v>102</v>
      </c>
      <c r="L14" s="10" t="s">
        <v>99</v>
      </c>
      <c r="M14" s="10" t="s">
        <v>103</v>
      </c>
      <c r="N14" s="10" t="s">
        <v>43</v>
      </c>
      <c r="O14" s="10" t="s">
        <v>44</v>
      </c>
      <c r="P14" s="11">
        <v>16704</v>
      </c>
      <c r="Q14" s="30">
        <v>2587.62</v>
      </c>
      <c r="R14" s="12" t="s">
        <v>51</v>
      </c>
      <c r="S14" s="11"/>
      <c r="T14" s="30">
        <v>19291.62</v>
      </c>
      <c r="U14" s="11">
        <v>19291.62</v>
      </c>
      <c r="V14" s="31">
        <v>43346</v>
      </c>
      <c r="W14" s="11">
        <f>SUM([1]!Table14[[#This Row],[Amount Due with Indexation &amp; Interest]]-[1]!Table14[[#This Row],[Received Amount]])</f>
        <v>0</v>
      </c>
      <c r="X14" s="22" t="s">
        <v>52</v>
      </c>
      <c r="Y14" s="16"/>
      <c r="Z14" s="16"/>
      <c r="AA14" s="17" t="s">
        <v>32</v>
      </c>
      <c r="AB14" s="17"/>
      <c r="AC14" s="17"/>
      <c r="AD14" s="20">
        <v>44777</v>
      </c>
      <c r="AE14" s="21"/>
      <c r="AF14" s="21"/>
      <c r="AG14" s="19">
        <v>19291.62</v>
      </c>
      <c r="AH14" s="19"/>
      <c r="AI14" s="19"/>
    </row>
    <row r="15" spans="1:35" ht="72" x14ac:dyDescent="0.3">
      <c r="A15" s="113">
        <v>2017</v>
      </c>
      <c r="B15" s="113" t="s">
        <v>62</v>
      </c>
      <c r="C15" s="114" t="s">
        <v>90</v>
      </c>
      <c r="D15" s="114" t="s">
        <v>91</v>
      </c>
      <c r="E15" s="114" t="s">
        <v>91</v>
      </c>
      <c r="F15" s="8">
        <v>42871</v>
      </c>
      <c r="G15" s="9" t="s">
        <v>36</v>
      </c>
      <c r="H15" s="10" t="s">
        <v>92</v>
      </c>
      <c r="I15" s="10" t="s">
        <v>93</v>
      </c>
      <c r="J15" s="10" t="s">
        <v>54</v>
      </c>
      <c r="K15" s="10" t="s">
        <v>104</v>
      </c>
      <c r="L15" s="10" t="s">
        <v>99</v>
      </c>
      <c r="M15" s="10" t="s">
        <v>100</v>
      </c>
      <c r="N15" s="10" t="s">
        <v>43</v>
      </c>
      <c r="O15" s="10" t="s">
        <v>44</v>
      </c>
      <c r="P15" s="11">
        <v>75779.899999999994</v>
      </c>
      <c r="Q15" s="30">
        <v>11671.01</v>
      </c>
      <c r="R15" s="12" t="s">
        <v>51</v>
      </c>
      <c r="S15" s="11"/>
      <c r="T15" s="30">
        <v>87450.91</v>
      </c>
      <c r="U15" s="11">
        <v>87450.91</v>
      </c>
      <c r="V15" s="13">
        <v>43346</v>
      </c>
      <c r="W15" s="11">
        <f>SUM([1]!Table14[[#This Row],[Amount Due with Indexation &amp; Interest]]-[1]!Table14[[#This Row],[Received Amount]])</f>
        <v>0.40999999997438863</v>
      </c>
      <c r="X15" s="22" t="s">
        <v>52</v>
      </c>
      <c r="Y15" s="16"/>
      <c r="Z15" s="16"/>
      <c r="AA15" s="17" t="s">
        <v>32</v>
      </c>
      <c r="AB15" s="17"/>
      <c r="AC15" s="17"/>
      <c r="AD15" s="20">
        <v>44777</v>
      </c>
      <c r="AE15" s="21"/>
      <c r="AF15" s="21"/>
      <c r="AG15" s="19">
        <v>87450.91</v>
      </c>
      <c r="AH15" s="19"/>
      <c r="AI15" s="19"/>
    </row>
    <row r="16" spans="1:35" ht="72" x14ac:dyDescent="0.3">
      <c r="A16" s="113">
        <v>2017</v>
      </c>
      <c r="B16" s="113" t="s">
        <v>62</v>
      </c>
      <c r="C16" s="114" t="s">
        <v>90</v>
      </c>
      <c r="D16" s="114" t="s">
        <v>91</v>
      </c>
      <c r="E16" s="114" t="s">
        <v>91</v>
      </c>
      <c r="F16" s="8">
        <v>42871</v>
      </c>
      <c r="G16" s="9" t="s">
        <v>36</v>
      </c>
      <c r="H16" s="10" t="s">
        <v>92</v>
      </c>
      <c r="I16" s="10" t="s">
        <v>93</v>
      </c>
      <c r="J16" s="10" t="s">
        <v>105</v>
      </c>
      <c r="K16" s="10" t="s">
        <v>106</v>
      </c>
      <c r="L16" s="10" t="s">
        <v>66</v>
      </c>
      <c r="M16" s="10" t="s">
        <v>107</v>
      </c>
      <c r="N16" s="10" t="s">
        <v>43</v>
      </c>
      <c r="O16" s="10" t="s">
        <v>44</v>
      </c>
      <c r="P16" s="11"/>
      <c r="Q16" s="11"/>
      <c r="R16" s="12"/>
      <c r="S16" s="11"/>
      <c r="T16" s="11"/>
      <c r="U16" s="11"/>
      <c r="V16" s="12"/>
      <c r="W16" s="11">
        <f>SUM([1]!Table14[[#This Row],[Amount Due with Indexation &amp; Interest]]-[1]!Table14[[#This Row],[Received Amount]])</f>
        <v>0</v>
      </c>
      <c r="X16" s="24"/>
      <c r="Y16" s="16"/>
      <c r="Z16" s="16"/>
      <c r="AA16" s="17"/>
      <c r="AB16" s="17"/>
      <c r="AC16" s="17"/>
      <c r="AD16" s="10"/>
      <c r="AE16" s="18"/>
      <c r="AF16" s="18"/>
      <c r="AG16" s="19"/>
      <c r="AH16" s="19"/>
      <c r="AI16" s="19"/>
    </row>
    <row r="17" spans="1:35" ht="129.6" x14ac:dyDescent="0.3">
      <c r="A17" s="113">
        <v>2017</v>
      </c>
      <c r="B17" s="113" t="s">
        <v>62</v>
      </c>
      <c r="C17" s="114" t="s">
        <v>90</v>
      </c>
      <c r="D17" s="114" t="s">
        <v>91</v>
      </c>
      <c r="E17" s="114" t="s">
        <v>91</v>
      </c>
      <c r="F17" s="8">
        <v>42871</v>
      </c>
      <c r="G17" s="10" t="s">
        <v>36</v>
      </c>
      <c r="H17" s="10" t="s">
        <v>92</v>
      </c>
      <c r="I17" s="10" t="s">
        <v>93</v>
      </c>
      <c r="J17" s="10" t="s">
        <v>64</v>
      </c>
      <c r="K17" s="10" t="s">
        <v>108</v>
      </c>
      <c r="L17" s="10" t="s">
        <v>66</v>
      </c>
      <c r="M17" s="10" t="s">
        <v>109</v>
      </c>
      <c r="N17" s="10" t="s">
        <v>43</v>
      </c>
      <c r="O17" s="10" t="s">
        <v>44</v>
      </c>
      <c r="P17" s="11"/>
      <c r="Q17" s="12"/>
      <c r="R17" s="12"/>
      <c r="S17" s="12"/>
      <c r="T17" s="12"/>
      <c r="U17" s="12"/>
      <c r="V17" s="12"/>
      <c r="W17" s="11">
        <f>SUM([1]!Table14[[#This Row],[Amount Due with Indexation &amp; Interest]]-[1]!Table14[[#This Row],[Received Amount]])</f>
        <v>491567</v>
      </c>
      <c r="X17" s="24"/>
      <c r="Y17" s="16"/>
      <c r="Z17" s="16"/>
      <c r="AA17" s="17"/>
      <c r="AB17" s="17"/>
      <c r="AC17" s="17"/>
      <c r="AD17" s="10"/>
      <c r="AE17" s="18"/>
      <c r="AF17" s="18"/>
      <c r="AG17" s="18"/>
      <c r="AH17" s="18"/>
      <c r="AI17" s="18"/>
    </row>
    <row r="18" spans="1:35" ht="43.2" x14ac:dyDescent="0.3">
      <c r="A18" s="113">
        <v>2015</v>
      </c>
      <c r="B18" s="113" t="s">
        <v>62</v>
      </c>
      <c r="C18" s="114" t="s">
        <v>110</v>
      </c>
      <c r="D18" s="114" t="s">
        <v>111</v>
      </c>
      <c r="E18" s="114" t="s">
        <v>112</v>
      </c>
      <c r="F18" s="8">
        <v>42121</v>
      </c>
      <c r="G18" s="9" t="s">
        <v>70</v>
      </c>
      <c r="H18" s="10" t="s">
        <v>113</v>
      </c>
      <c r="I18" s="10" t="s">
        <v>114</v>
      </c>
      <c r="J18" s="10" t="s">
        <v>64</v>
      </c>
      <c r="K18" s="32" t="s">
        <v>115</v>
      </c>
      <c r="L18" s="33" t="s">
        <v>116</v>
      </c>
      <c r="M18" s="33" t="s">
        <v>117</v>
      </c>
      <c r="N18" s="10" t="s">
        <v>43</v>
      </c>
      <c r="O18" s="10" t="s">
        <v>44</v>
      </c>
      <c r="P18" s="11">
        <v>23600</v>
      </c>
      <c r="Q18" s="11">
        <v>1323.36</v>
      </c>
      <c r="R18" s="12" t="s">
        <v>76</v>
      </c>
      <c r="S18" s="34"/>
      <c r="T18" s="11">
        <v>24923.360000000001</v>
      </c>
      <c r="U18" s="11">
        <v>24923.360000000001</v>
      </c>
      <c r="V18" s="13">
        <v>44039</v>
      </c>
      <c r="W18" s="11">
        <f>SUM([1]!Table14[[#This Row],[Amount Due with Indexation &amp; Interest]]-[1]!Table14[[#This Row],[Received Amount]])</f>
        <v>146250</v>
      </c>
      <c r="X18" s="14" t="s">
        <v>30</v>
      </c>
      <c r="Y18" s="16"/>
      <c r="Z18" s="16"/>
      <c r="AA18" s="17" t="s">
        <v>32</v>
      </c>
      <c r="AB18" s="17"/>
      <c r="AC18" s="17" t="s">
        <v>118</v>
      </c>
      <c r="AD18" s="16" t="s">
        <v>82</v>
      </c>
      <c r="AE18" s="18"/>
      <c r="AF18" s="18"/>
      <c r="AG18" s="19">
        <v>2100</v>
      </c>
      <c r="AH18" s="19"/>
      <c r="AI18" s="19">
        <v>22823.360000000001</v>
      </c>
    </row>
    <row r="19" spans="1:35" ht="86.4" x14ac:dyDescent="0.3">
      <c r="A19" s="94">
        <v>2016</v>
      </c>
      <c r="B19" s="94" t="s">
        <v>46</v>
      </c>
      <c r="C19" s="114" t="s">
        <v>119</v>
      </c>
      <c r="D19" s="114" t="s">
        <v>120</v>
      </c>
      <c r="E19" s="114" t="s">
        <v>121</v>
      </c>
      <c r="F19" s="8">
        <v>42447</v>
      </c>
      <c r="G19" s="9" t="s">
        <v>36</v>
      </c>
      <c r="H19" s="10" t="s">
        <v>122</v>
      </c>
      <c r="I19" s="10" t="s">
        <v>123</v>
      </c>
      <c r="J19" s="10" t="s">
        <v>47</v>
      </c>
      <c r="K19" s="10" t="s">
        <v>124</v>
      </c>
      <c r="L19" s="10" t="s">
        <v>125</v>
      </c>
      <c r="M19" s="10" t="s">
        <v>89</v>
      </c>
      <c r="N19" s="10" t="s">
        <v>43</v>
      </c>
      <c r="O19" s="10" t="s">
        <v>44</v>
      </c>
      <c r="P19" s="11">
        <v>17900</v>
      </c>
      <c r="Q19" s="11">
        <v>2351.4699999999998</v>
      </c>
      <c r="R19" s="12"/>
      <c r="S19" s="11"/>
      <c r="T19" s="11">
        <v>20251.47</v>
      </c>
      <c r="U19" s="11">
        <v>20251.47</v>
      </c>
      <c r="V19" s="13">
        <v>44286</v>
      </c>
      <c r="W19" s="11">
        <f>SUM([1]!Table14[[#This Row],[Amount Due with Indexation &amp; Interest]]-[1]!Table14[[#This Row],[Received Amount]])</f>
        <v>0</v>
      </c>
      <c r="X19" s="22" t="s">
        <v>30</v>
      </c>
      <c r="Y19" s="26"/>
      <c r="Z19" s="26"/>
      <c r="AA19" s="17"/>
      <c r="AB19" s="17"/>
      <c r="AC19" s="17"/>
      <c r="AD19" s="10"/>
      <c r="AE19" s="18"/>
      <c r="AF19" s="18"/>
      <c r="AG19" s="19"/>
      <c r="AH19" s="19"/>
      <c r="AI19" s="19"/>
    </row>
    <row r="20" spans="1:35" ht="316.8" x14ac:dyDescent="0.3">
      <c r="A20" s="94">
        <v>2016</v>
      </c>
      <c r="B20" s="94" t="s">
        <v>62</v>
      </c>
      <c r="C20" s="114" t="s">
        <v>119</v>
      </c>
      <c r="D20" s="114" t="s">
        <v>120</v>
      </c>
      <c r="E20" s="114" t="s">
        <v>121</v>
      </c>
      <c r="F20" s="8">
        <v>42447</v>
      </c>
      <c r="G20" s="9" t="s">
        <v>36</v>
      </c>
      <c r="H20" s="10" t="s">
        <v>122</v>
      </c>
      <c r="I20" s="10" t="s">
        <v>126</v>
      </c>
      <c r="J20" s="10" t="s">
        <v>127</v>
      </c>
      <c r="K20" s="10" t="s">
        <v>128</v>
      </c>
      <c r="L20" s="10" t="s">
        <v>129</v>
      </c>
      <c r="M20" s="10" t="s">
        <v>130</v>
      </c>
      <c r="N20" s="10" t="s">
        <v>43</v>
      </c>
      <c r="O20" s="10" t="s">
        <v>44</v>
      </c>
      <c r="P20" s="11">
        <v>44025</v>
      </c>
      <c r="Q20" s="11">
        <v>5783.45</v>
      </c>
      <c r="R20" s="12"/>
      <c r="S20" s="11"/>
      <c r="T20" s="11">
        <v>49808.45</v>
      </c>
      <c r="U20" s="11">
        <v>49808.45</v>
      </c>
      <c r="V20" s="13">
        <v>44286</v>
      </c>
      <c r="W20" s="11">
        <f>SUM([1]!Table14[[#This Row],[Amount Due with Indexation &amp; Interest]]-[1]!Table14[[#This Row],[Received Amount]])</f>
        <v>0</v>
      </c>
      <c r="X20" s="22" t="s">
        <v>30</v>
      </c>
      <c r="Y20" s="16"/>
      <c r="Z20" s="16"/>
      <c r="AA20" s="17" t="s">
        <v>31</v>
      </c>
      <c r="AB20" s="17"/>
      <c r="AC20" s="17"/>
      <c r="AD20" s="20">
        <v>44453</v>
      </c>
      <c r="AE20" s="21"/>
      <c r="AF20" s="21"/>
      <c r="AG20" s="19">
        <v>49808.45</v>
      </c>
      <c r="AH20" s="19"/>
      <c r="AI20" s="19"/>
    </row>
    <row r="21" spans="1:35" ht="86.4" x14ac:dyDescent="0.3">
      <c r="A21" s="94">
        <v>2016</v>
      </c>
      <c r="B21" s="94" t="s">
        <v>131</v>
      </c>
      <c r="C21" s="114" t="s">
        <v>119</v>
      </c>
      <c r="D21" s="114" t="s">
        <v>120</v>
      </c>
      <c r="E21" s="114" t="s">
        <v>121</v>
      </c>
      <c r="F21" s="8">
        <v>42447</v>
      </c>
      <c r="G21" s="9" t="s">
        <v>36</v>
      </c>
      <c r="H21" s="10" t="s">
        <v>122</v>
      </c>
      <c r="I21" s="10" t="s">
        <v>126</v>
      </c>
      <c r="J21" s="10" t="s">
        <v>105</v>
      </c>
      <c r="K21" s="10" t="s">
        <v>132</v>
      </c>
      <c r="L21" s="10" t="s">
        <v>66</v>
      </c>
      <c r="M21" s="10" t="s">
        <v>133</v>
      </c>
      <c r="N21" s="10" t="s">
        <v>43</v>
      </c>
      <c r="O21" s="10" t="s">
        <v>44</v>
      </c>
      <c r="P21" s="11"/>
      <c r="Q21" s="11"/>
      <c r="R21" s="12"/>
      <c r="S21" s="11"/>
      <c r="T21" s="11"/>
      <c r="U21" s="11"/>
      <c r="V21" s="12"/>
      <c r="W21" s="11">
        <f>SUM([1]!Table14[[#This Row],[Amount Due with Indexation &amp; Interest]]-[1]!Table14[[#This Row],[Received Amount]])</f>
        <v>0</v>
      </c>
      <c r="X21" s="24"/>
      <c r="Y21" s="16"/>
      <c r="Z21" s="16"/>
      <c r="AA21" s="17"/>
      <c r="AB21" s="17"/>
      <c r="AC21" s="17"/>
      <c r="AD21" s="10"/>
      <c r="AE21" s="18"/>
      <c r="AF21" s="18"/>
      <c r="AG21" s="19"/>
      <c r="AH21" s="19"/>
      <c r="AI21" s="19"/>
    </row>
    <row r="22" spans="1:35" ht="115.2" x14ac:dyDescent="0.3">
      <c r="A22" s="94">
        <v>2016</v>
      </c>
      <c r="B22" s="94" t="s">
        <v>62</v>
      </c>
      <c r="C22" s="114" t="s">
        <v>119</v>
      </c>
      <c r="D22" s="114" t="s">
        <v>120</v>
      </c>
      <c r="E22" s="114" t="s">
        <v>121</v>
      </c>
      <c r="F22" s="8">
        <v>42447</v>
      </c>
      <c r="G22" s="9" t="s">
        <v>36</v>
      </c>
      <c r="H22" s="10" t="s">
        <v>122</v>
      </c>
      <c r="I22" s="10" t="s">
        <v>123</v>
      </c>
      <c r="J22" s="10" t="s">
        <v>64</v>
      </c>
      <c r="K22" s="10" t="s">
        <v>65</v>
      </c>
      <c r="L22" s="10" t="s">
        <v>66</v>
      </c>
      <c r="M22" s="10" t="s">
        <v>134</v>
      </c>
      <c r="N22" s="10" t="s">
        <v>43</v>
      </c>
      <c r="O22" s="10" t="s">
        <v>44</v>
      </c>
      <c r="P22" s="11"/>
      <c r="Q22" s="11"/>
      <c r="R22" s="12"/>
      <c r="S22" s="11"/>
      <c r="T22" s="11"/>
      <c r="U22" s="11"/>
      <c r="V22" s="12"/>
      <c r="W22" s="11">
        <f>SUM([1]!Table14[[#This Row],[Amount Due with Indexation &amp; Interest]]-[1]!Table14[[#This Row],[Received Amount]])</f>
        <v>0</v>
      </c>
      <c r="X22" s="24"/>
      <c r="Y22" s="16"/>
      <c r="Z22" s="16"/>
      <c r="AA22" s="35"/>
      <c r="AB22" s="35"/>
      <c r="AC22" s="35"/>
      <c r="AD22" s="10"/>
      <c r="AE22" s="18"/>
      <c r="AF22" s="18"/>
      <c r="AG22" s="19"/>
      <c r="AH22" s="19"/>
      <c r="AI22" s="19"/>
    </row>
    <row r="23" spans="1:35" ht="43.2" x14ac:dyDescent="0.3">
      <c r="A23" s="113">
        <v>2016</v>
      </c>
      <c r="B23" s="94" t="s">
        <v>62</v>
      </c>
      <c r="C23" s="114" t="s">
        <v>135</v>
      </c>
      <c r="D23" s="114" t="s">
        <v>120</v>
      </c>
      <c r="E23" s="114" t="s">
        <v>121</v>
      </c>
      <c r="F23" s="8">
        <v>42380</v>
      </c>
      <c r="G23" s="9" t="s">
        <v>36</v>
      </c>
      <c r="H23" s="10" t="s">
        <v>136</v>
      </c>
      <c r="I23" s="10" t="s">
        <v>137</v>
      </c>
      <c r="J23" s="10" t="s">
        <v>64</v>
      </c>
      <c r="K23" s="10" t="s">
        <v>65</v>
      </c>
      <c r="L23" s="10" t="s">
        <v>66</v>
      </c>
      <c r="M23" s="10" t="s">
        <v>138</v>
      </c>
      <c r="N23" s="10" t="s">
        <v>43</v>
      </c>
      <c r="O23" s="10" t="s">
        <v>44</v>
      </c>
      <c r="P23" s="11"/>
      <c r="Q23" s="11"/>
      <c r="R23" s="12"/>
      <c r="S23" s="11"/>
      <c r="T23" s="11"/>
      <c r="U23" s="11"/>
      <c r="V23" s="12"/>
      <c r="W23" s="11">
        <f>SUM([1]!Table14[[#This Row],[Amount Due with Indexation &amp; Interest]]-[1]!Table14[[#This Row],[Received Amount]])</f>
        <v>0</v>
      </c>
      <c r="X23" s="24"/>
      <c r="Y23" s="16"/>
      <c r="Z23" s="16"/>
      <c r="AA23" s="17"/>
      <c r="AB23" s="17"/>
      <c r="AC23" s="17"/>
      <c r="AD23" s="10"/>
      <c r="AE23" s="18"/>
      <c r="AF23" s="18"/>
      <c r="AG23" s="19"/>
      <c r="AH23" s="19"/>
      <c r="AI23" s="19"/>
    </row>
    <row r="24" spans="1:35" ht="57.6" x14ac:dyDescent="0.3">
      <c r="A24" s="113">
        <v>2015</v>
      </c>
      <c r="B24" s="113" t="s">
        <v>62</v>
      </c>
      <c r="C24" s="114" t="s">
        <v>139</v>
      </c>
      <c r="D24" s="114" t="s">
        <v>140</v>
      </c>
      <c r="E24" s="114" t="s">
        <v>141</v>
      </c>
      <c r="F24" s="8">
        <v>42303</v>
      </c>
      <c r="G24" s="9" t="s">
        <v>36</v>
      </c>
      <c r="H24" s="10" t="s">
        <v>142</v>
      </c>
      <c r="I24" s="10" t="s">
        <v>143</v>
      </c>
      <c r="J24" s="10" t="s">
        <v>64</v>
      </c>
      <c r="K24" s="10" t="s">
        <v>144</v>
      </c>
      <c r="L24" s="10" t="s">
        <v>116</v>
      </c>
      <c r="M24" s="10" t="s">
        <v>145</v>
      </c>
      <c r="N24" s="10" t="s">
        <v>43</v>
      </c>
      <c r="O24" s="10" t="s">
        <v>44</v>
      </c>
      <c r="P24" s="11">
        <v>52000</v>
      </c>
      <c r="Q24" s="11">
        <v>948</v>
      </c>
      <c r="R24" s="12" t="s">
        <v>76</v>
      </c>
      <c r="S24" s="11"/>
      <c r="T24" s="11">
        <v>52948</v>
      </c>
      <c r="U24" s="11">
        <v>52948</v>
      </c>
      <c r="V24" s="13">
        <v>42495</v>
      </c>
      <c r="W24" s="11">
        <f>SUM([1]!Table14[[#This Row],[Amount Due with Indexation &amp; Interest]]-[1]!Table14[[#This Row],[Received Amount]])</f>
        <v>0</v>
      </c>
      <c r="X24" s="22" t="s">
        <v>146</v>
      </c>
      <c r="Y24" s="26"/>
      <c r="Z24" s="26"/>
      <c r="AA24" s="17"/>
      <c r="AB24" s="17"/>
      <c r="AC24" s="17" t="s">
        <v>118</v>
      </c>
      <c r="AD24" s="23">
        <v>45383</v>
      </c>
      <c r="AE24" s="18"/>
      <c r="AF24" s="18"/>
      <c r="AG24" s="19">
        <v>0</v>
      </c>
      <c r="AH24" s="19"/>
      <c r="AI24" s="19">
        <v>52948</v>
      </c>
    </row>
    <row r="25" spans="1:35" ht="57.6" x14ac:dyDescent="0.3">
      <c r="A25" s="113">
        <v>2015</v>
      </c>
      <c r="B25" s="113" t="s">
        <v>62</v>
      </c>
      <c r="C25" s="114" t="s">
        <v>139</v>
      </c>
      <c r="D25" s="114" t="s">
        <v>140</v>
      </c>
      <c r="E25" s="114" t="s">
        <v>141</v>
      </c>
      <c r="F25" s="8">
        <v>42303</v>
      </c>
      <c r="G25" s="9" t="s">
        <v>36</v>
      </c>
      <c r="H25" s="10" t="s">
        <v>142</v>
      </c>
      <c r="I25" s="10" t="s">
        <v>143</v>
      </c>
      <c r="J25" s="10" t="s">
        <v>147</v>
      </c>
      <c r="K25" s="10" t="s">
        <v>148</v>
      </c>
      <c r="L25" s="10" t="s">
        <v>66</v>
      </c>
      <c r="M25" s="10" t="s">
        <v>95</v>
      </c>
      <c r="N25" s="10" t="s">
        <v>43</v>
      </c>
      <c r="O25" s="10" t="s">
        <v>44</v>
      </c>
      <c r="P25" s="11"/>
      <c r="Q25" s="11"/>
      <c r="R25" s="12"/>
      <c r="S25" s="11"/>
      <c r="T25" s="11"/>
      <c r="U25" s="11"/>
      <c r="V25" s="12"/>
      <c r="W25" s="11">
        <f>SUM([1]!Table14[[#This Row],[Amount Due with Indexation &amp; Interest]]-[1]!Table14[[#This Row],[Received Amount]])</f>
        <v>0</v>
      </c>
      <c r="X25" s="24"/>
      <c r="Y25" s="16"/>
      <c r="Z25" s="16"/>
      <c r="AA25" s="17"/>
      <c r="AB25" s="17"/>
      <c r="AC25" s="17"/>
      <c r="AD25" s="10"/>
      <c r="AE25" s="18"/>
      <c r="AF25" s="18"/>
      <c r="AG25" s="19"/>
      <c r="AH25" s="19"/>
      <c r="AI25" s="19"/>
    </row>
    <row r="26" spans="1:35" ht="57.6" x14ac:dyDescent="0.3">
      <c r="A26" s="113">
        <v>2015</v>
      </c>
      <c r="B26" s="113" t="s">
        <v>62</v>
      </c>
      <c r="C26" s="114" t="s">
        <v>139</v>
      </c>
      <c r="D26" s="114" t="s">
        <v>140</v>
      </c>
      <c r="E26" s="114" t="s">
        <v>141</v>
      </c>
      <c r="F26" s="8">
        <v>42303</v>
      </c>
      <c r="G26" s="9" t="s">
        <v>36</v>
      </c>
      <c r="H26" s="10" t="s">
        <v>142</v>
      </c>
      <c r="I26" s="10" t="s">
        <v>143</v>
      </c>
      <c r="J26" s="10" t="s">
        <v>147</v>
      </c>
      <c r="K26" s="10" t="s">
        <v>149</v>
      </c>
      <c r="L26" s="10" t="s">
        <v>66</v>
      </c>
      <c r="M26" s="10" t="s">
        <v>150</v>
      </c>
      <c r="N26" s="10" t="s">
        <v>43</v>
      </c>
      <c r="O26" s="10" t="s">
        <v>44</v>
      </c>
      <c r="P26" s="11"/>
      <c r="Q26" s="11"/>
      <c r="R26" s="12"/>
      <c r="S26" s="11"/>
      <c r="T26" s="11"/>
      <c r="U26" s="11"/>
      <c r="V26" s="12"/>
      <c r="W26" s="11">
        <f>SUM([1]!Table14[[#This Row],[Amount Due with Indexation &amp; Interest]]-[1]!Table14[[#This Row],[Received Amount]])</f>
        <v>0</v>
      </c>
      <c r="X26" s="24"/>
      <c r="Y26" s="16"/>
      <c r="Z26" s="16"/>
      <c r="AA26" s="17"/>
      <c r="AB26" s="17"/>
      <c r="AC26" s="17"/>
      <c r="AD26" s="10"/>
      <c r="AE26" s="18"/>
      <c r="AF26" s="18"/>
      <c r="AG26" s="19"/>
      <c r="AH26" s="19"/>
      <c r="AI26" s="19"/>
    </row>
    <row r="27" spans="1:35" ht="129.6" x14ac:dyDescent="0.3">
      <c r="A27" s="113">
        <v>2015</v>
      </c>
      <c r="B27" s="94" t="s">
        <v>131</v>
      </c>
      <c r="C27" s="114" t="s">
        <v>151</v>
      </c>
      <c r="D27" s="114" t="s">
        <v>140</v>
      </c>
      <c r="E27" s="114" t="s">
        <v>140</v>
      </c>
      <c r="F27" s="8">
        <v>42313</v>
      </c>
      <c r="G27" s="9" t="s">
        <v>36</v>
      </c>
      <c r="H27" s="10" t="s">
        <v>152</v>
      </c>
      <c r="I27" s="10" t="s">
        <v>153</v>
      </c>
      <c r="J27" s="10" t="s">
        <v>154</v>
      </c>
      <c r="K27" s="10" t="s">
        <v>155</v>
      </c>
      <c r="L27" s="10" t="s">
        <v>66</v>
      </c>
      <c r="M27" s="10" t="s">
        <v>156</v>
      </c>
      <c r="N27" s="10" t="s">
        <v>43</v>
      </c>
      <c r="O27" s="10" t="s">
        <v>44</v>
      </c>
      <c r="P27" s="11"/>
      <c r="Q27" s="11"/>
      <c r="R27" s="12"/>
      <c r="S27" s="11"/>
      <c r="T27" s="11"/>
      <c r="U27" s="11"/>
      <c r="V27" s="12"/>
      <c r="W27" s="11">
        <f>SUM([1]!Table14[[#This Row],[Amount Due with Indexation &amp; Interest]]-[1]!Table14[[#This Row],[Received Amount]])</f>
        <v>141566.59999999998</v>
      </c>
      <c r="X27" s="24"/>
      <c r="Y27" s="16"/>
      <c r="Z27" s="16"/>
      <c r="AA27" s="17"/>
      <c r="AB27" s="17"/>
      <c r="AC27" s="17"/>
      <c r="AD27" s="10"/>
      <c r="AE27" s="18"/>
      <c r="AF27" s="18"/>
      <c r="AG27" s="19"/>
      <c r="AH27" s="19"/>
      <c r="AI27" s="19"/>
    </row>
    <row r="28" spans="1:35" ht="57.6" x14ac:dyDescent="0.3">
      <c r="A28" s="94">
        <v>2016</v>
      </c>
      <c r="B28" s="94" t="s">
        <v>46</v>
      </c>
      <c r="C28" s="114" t="s">
        <v>157</v>
      </c>
      <c r="D28" s="114" t="s">
        <v>158</v>
      </c>
      <c r="E28" s="114" t="s">
        <v>35</v>
      </c>
      <c r="F28" s="8">
        <v>42453</v>
      </c>
      <c r="G28" s="9" t="s">
        <v>70</v>
      </c>
      <c r="H28" s="10" t="s">
        <v>159</v>
      </c>
      <c r="I28" s="10" t="s">
        <v>160</v>
      </c>
      <c r="J28" s="10" t="s">
        <v>47</v>
      </c>
      <c r="K28" s="10" t="s">
        <v>161</v>
      </c>
      <c r="L28" s="10" t="s">
        <v>158</v>
      </c>
      <c r="M28" s="10" t="s">
        <v>162</v>
      </c>
      <c r="N28" s="10" t="s">
        <v>43</v>
      </c>
      <c r="O28" s="10" t="s">
        <v>44</v>
      </c>
      <c r="P28" s="11">
        <v>26340</v>
      </c>
      <c r="Q28" s="11">
        <v>3339.16</v>
      </c>
      <c r="R28" s="12" t="s">
        <v>76</v>
      </c>
      <c r="S28" s="11"/>
      <c r="T28" s="11">
        <v>29679.16</v>
      </c>
      <c r="U28" s="11">
        <v>29679.16</v>
      </c>
      <c r="V28" s="13" t="s">
        <v>163</v>
      </c>
      <c r="W28" s="11">
        <f>SUM([1]!Table14[[#This Row],[Amount Due with Indexation &amp; Interest]]-[1]!Table14[[#This Row],[Received Amount]])</f>
        <v>282558.17</v>
      </c>
      <c r="X28" s="22" t="s">
        <v>30</v>
      </c>
      <c r="Y28" s="16"/>
      <c r="Z28" s="16"/>
      <c r="AA28" s="17"/>
      <c r="AB28" s="17"/>
      <c r="AC28" s="17"/>
      <c r="AD28" s="10"/>
      <c r="AE28" s="18"/>
      <c r="AF28" s="18"/>
      <c r="AG28" s="19"/>
      <c r="AH28" s="19"/>
      <c r="AI28" s="19"/>
    </row>
    <row r="29" spans="1:35" ht="57.6" x14ac:dyDescent="0.3">
      <c r="A29" s="94">
        <v>2016</v>
      </c>
      <c r="B29" s="94" t="s">
        <v>131</v>
      </c>
      <c r="C29" s="114" t="s">
        <v>164</v>
      </c>
      <c r="D29" s="114" t="s">
        <v>158</v>
      </c>
      <c r="E29" s="114" t="s">
        <v>35</v>
      </c>
      <c r="F29" s="8">
        <v>42453</v>
      </c>
      <c r="G29" s="9" t="s">
        <v>70</v>
      </c>
      <c r="H29" s="10" t="s">
        <v>159</v>
      </c>
      <c r="I29" s="10" t="s">
        <v>160</v>
      </c>
      <c r="J29" s="10" t="s">
        <v>165</v>
      </c>
      <c r="K29" s="10" t="s">
        <v>166</v>
      </c>
      <c r="L29" s="10" t="s">
        <v>66</v>
      </c>
      <c r="M29" s="10" t="s">
        <v>167</v>
      </c>
      <c r="N29" s="10" t="s">
        <v>43</v>
      </c>
      <c r="O29" s="10" t="s">
        <v>44</v>
      </c>
      <c r="P29" s="11"/>
      <c r="Q29" s="11"/>
      <c r="R29" s="12"/>
      <c r="S29" s="11"/>
      <c r="T29" s="11"/>
      <c r="U29" s="11"/>
      <c r="V29" s="12"/>
      <c r="W29" s="11">
        <f>SUM([1]!Table14[[#This Row],[Amount Due with Indexation &amp; Interest]]-[1]!Table14[[#This Row],[Received Amount]])</f>
        <v>100500.73000000001</v>
      </c>
      <c r="X29" s="24"/>
      <c r="Y29" s="16"/>
      <c r="Z29" s="16"/>
      <c r="AA29" s="17"/>
      <c r="AB29" s="17"/>
      <c r="AC29" s="17"/>
      <c r="AD29" s="10"/>
      <c r="AE29" s="18"/>
      <c r="AF29" s="18"/>
      <c r="AG29" s="19"/>
      <c r="AH29" s="19"/>
      <c r="AI29" s="19"/>
    </row>
    <row r="30" spans="1:35" ht="72" x14ac:dyDescent="0.3">
      <c r="A30" s="94">
        <v>2016</v>
      </c>
      <c r="B30" s="113" t="s">
        <v>62</v>
      </c>
      <c r="C30" s="114" t="s">
        <v>164</v>
      </c>
      <c r="D30" s="114" t="s">
        <v>158</v>
      </c>
      <c r="E30" s="114" t="s">
        <v>35</v>
      </c>
      <c r="F30" s="8">
        <v>42453</v>
      </c>
      <c r="G30" s="9" t="s">
        <v>70</v>
      </c>
      <c r="H30" s="10" t="s">
        <v>159</v>
      </c>
      <c r="I30" s="10" t="s">
        <v>160</v>
      </c>
      <c r="J30" s="10" t="s">
        <v>105</v>
      </c>
      <c r="K30" s="10" t="s">
        <v>168</v>
      </c>
      <c r="L30" s="10" t="s">
        <v>66</v>
      </c>
      <c r="M30" s="10" t="s">
        <v>169</v>
      </c>
      <c r="N30" s="10" t="s">
        <v>43</v>
      </c>
      <c r="O30" s="10" t="s">
        <v>44</v>
      </c>
      <c r="P30" s="11"/>
      <c r="Q30" s="11"/>
      <c r="R30" s="12"/>
      <c r="S30" s="11"/>
      <c r="T30" s="11"/>
      <c r="U30" s="11"/>
      <c r="V30" s="12"/>
      <c r="W30" s="11">
        <f>SUM([1]!Table14[[#This Row],[Amount Due with Indexation &amp; Interest]]-[1]!Table14[[#This Row],[Received Amount]])</f>
        <v>0</v>
      </c>
      <c r="X30" s="24"/>
      <c r="Y30" s="16"/>
      <c r="Z30" s="16"/>
      <c r="AA30" s="17"/>
      <c r="AB30" s="17"/>
      <c r="AC30" s="17"/>
      <c r="AD30" s="10"/>
      <c r="AE30" s="18"/>
      <c r="AF30" s="18"/>
      <c r="AG30" s="19"/>
      <c r="AH30" s="19"/>
      <c r="AI30" s="19"/>
    </row>
    <row r="31" spans="1:35" ht="57.6" x14ac:dyDescent="0.3">
      <c r="A31" s="94">
        <v>2016</v>
      </c>
      <c r="B31" s="94" t="s">
        <v>62</v>
      </c>
      <c r="C31" s="114" t="s">
        <v>164</v>
      </c>
      <c r="D31" s="114" t="s">
        <v>158</v>
      </c>
      <c r="E31" s="114" t="s">
        <v>35</v>
      </c>
      <c r="F31" s="8">
        <v>42453</v>
      </c>
      <c r="G31" s="9" t="s">
        <v>70</v>
      </c>
      <c r="H31" s="10" t="s">
        <v>159</v>
      </c>
      <c r="I31" s="10" t="s">
        <v>160</v>
      </c>
      <c r="J31" s="10" t="s">
        <v>64</v>
      </c>
      <c r="K31" s="10" t="s">
        <v>65</v>
      </c>
      <c r="L31" s="10" t="s">
        <v>66</v>
      </c>
      <c r="M31" s="10" t="s">
        <v>170</v>
      </c>
      <c r="N31" s="10" t="s">
        <v>43</v>
      </c>
      <c r="O31" s="10" t="s">
        <v>44</v>
      </c>
      <c r="P31" s="11"/>
      <c r="Q31" s="11"/>
      <c r="R31" s="12"/>
      <c r="S31" s="11"/>
      <c r="T31" s="11"/>
      <c r="U31" s="11"/>
      <c r="V31" s="12"/>
      <c r="W31" s="11">
        <f>SUM([1]!Table14[[#This Row],[Amount Due with Indexation &amp; Interest]]-[1]!Table14[[#This Row],[Received Amount]])</f>
        <v>-42513.540000000037</v>
      </c>
      <c r="X31" s="24"/>
      <c r="Y31" s="16"/>
      <c r="Z31" s="16"/>
      <c r="AA31" s="17"/>
      <c r="AB31" s="17"/>
      <c r="AC31" s="17"/>
      <c r="AD31" s="10"/>
      <c r="AE31" s="18"/>
      <c r="AF31" s="18"/>
      <c r="AG31" s="19"/>
      <c r="AH31" s="19"/>
      <c r="AI31" s="19"/>
    </row>
    <row r="32" spans="1:35" ht="28.8" x14ac:dyDescent="0.3">
      <c r="A32" s="113">
        <v>2015</v>
      </c>
      <c r="B32" s="113" t="s">
        <v>62</v>
      </c>
      <c r="C32" s="114" t="s">
        <v>171</v>
      </c>
      <c r="D32" s="114" t="s">
        <v>69</v>
      </c>
      <c r="E32" s="114" t="s">
        <v>69</v>
      </c>
      <c r="F32" s="8">
        <v>42184</v>
      </c>
      <c r="G32" s="9" t="s">
        <v>36</v>
      </c>
      <c r="H32" s="10" t="s">
        <v>172</v>
      </c>
      <c r="I32" s="10" t="s">
        <v>173</v>
      </c>
      <c r="J32" s="10" t="s">
        <v>64</v>
      </c>
      <c r="K32" s="10" t="s">
        <v>174</v>
      </c>
      <c r="L32" s="10" t="s">
        <v>116</v>
      </c>
      <c r="M32" s="10" t="s">
        <v>130</v>
      </c>
      <c r="N32" s="10" t="s">
        <v>43</v>
      </c>
      <c r="O32" s="10" t="s">
        <v>44</v>
      </c>
      <c r="P32" s="11">
        <v>61000</v>
      </c>
      <c r="Q32" s="11">
        <v>496</v>
      </c>
      <c r="R32" s="12" t="s">
        <v>76</v>
      </c>
      <c r="S32" s="11"/>
      <c r="T32" s="11">
        <v>61496</v>
      </c>
      <c r="U32" s="11">
        <v>61496</v>
      </c>
      <c r="V32" s="13">
        <v>42416</v>
      </c>
      <c r="W32" s="11">
        <f>SUM([1]!Table14[[#This Row],[Amount Due with Indexation &amp; Interest]]-[1]!Table14[[#This Row],[Received Amount]])</f>
        <v>0</v>
      </c>
      <c r="X32" s="22" t="s">
        <v>175</v>
      </c>
      <c r="Y32" s="16"/>
      <c r="Z32" s="16" t="s">
        <v>31</v>
      </c>
      <c r="AA32" s="17" t="s">
        <v>32</v>
      </c>
      <c r="AB32" s="17" t="s">
        <v>176</v>
      </c>
      <c r="AC32" s="17" t="s">
        <v>118</v>
      </c>
      <c r="AD32" s="36" t="s">
        <v>82</v>
      </c>
      <c r="AE32" s="37"/>
      <c r="AF32" s="38">
        <v>450</v>
      </c>
      <c r="AG32" s="19">
        <v>39939.519999999997</v>
      </c>
      <c r="AH32" s="19">
        <v>18202.63</v>
      </c>
      <c r="AI32" s="19">
        <v>2903.85</v>
      </c>
    </row>
    <row r="33" spans="1:35" ht="86.4" x14ac:dyDescent="0.3">
      <c r="A33" s="113">
        <v>2017</v>
      </c>
      <c r="B33" s="113" t="s">
        <v>62</v>
      </c>
      <c r="C33" s="114" t="s">
        <v>177</v>
      </c>
      <c r="D33" s="114" t="s">
        <v>91</v>
      </c>
      <c r="E33" s="114" t="s">
        <v>91</v>
      </c>
      <c r="F33" s="8">
        <v>42852</v>
      </c>
      <c r="G33" s="9" t="s">
        <v>36</v>
      </c>
      <c r="H33" s="10" t="s">
        <v>178</v>
      </c>
      <c r="I33" s="10" t="s">
        <v>179</v>
      </c>
      <c r="J33" s="10" t="s">
        <v>39</v>
      </c>
      <c r="K33" s="10" t="s">
        <v>94</v>
      </c>
      <c r="L33" s="10" t="s">
        <v>66</v>
      </c>
      <c r="M33" s="10" t="s">
        <v>130</v>
      </c>
      <c r="N33" s="10" t="s">
        <v>43</v>
      </c>
      <c r="O33" s="10" t="s">
        <v>44</v>
      </c>
      <c r="P33" s="11">
        <v>4364</v>
      </c>
      <c r="Q33" s="11"/>
      <c r="R33" s="12"/>
      <c r="S33" s="11"/>
      <c r="T33" s="11">
        <v>4364</v>
      </c>
      <c r="U33" s="11">
        <v>4364</v>
      </c>
      <c r="V33" s="13">
        <v>43152</v>
      </c>
      <c r="W33" s="11">
        <f>SUM([1]!Table14[[#This Row],[Amount Due with Indexation &amp; Interest]]-[1]!Table14[[#This Row],[Received Amount]])</f>
        <v>0</v>
      </c>
      <c r="X33" s="22" t="s">
        <v>45</v>
      </c>
      <c r="Y33" s="16"/>
      <c r="Z33" s="16"/>
      <c r="AA33" s="17"/>
      <c r="AB33" s="17"/>
      <c r="AC33" s="17"/>
      <c r="AD33" s="10"/>
      <c r="AE33" s="18"/>
      <c r="AF33" s="18"/>
      <c r="AG33" s="19"/>
      <c r="AH33" s="19"/>
      <c r="AI33" s="19"/>
    </row>
    <row r="34" spans="1:35" ht="86.4" x14ac:dyDescent="0.3">
      <c r="A34" s="113">
        <v>2017</v>
      </c>
      <c r="B34" s="113" t="s">
        <v>46</v>
      </c>
      <c r="C34" s="114" t="s">
        <v>180</v>
      </c>
      <c r="D34" s="114" t="s">
        <v>91</v>
      </c>
      <c r="E34" s="114" t="s">
        <v>91</v>
      </c>
      <c r="F34" s="8">
        <v>42852</v>
      </c>
      <c r="G34" s="9" t="s">
        <v>36</v>
      </c>
      <c r="H34" s="10" t="s">
        <v>178</v>
      </c>
      <c r="I34" s="10" t="s">
        <v>181</v>
      </c>
      <c r="J34" s="10" t="s">
        <v>47</v>
      </c>
      <c r="K34" s="10" t="s">
        <v>182</v>
      </c>
      <c r="L34" s="10" t="s">
        <v>183</v>
      </c>
      <c r="M34" s="10" t="s">
        <v>184</v>
      </c>
      <c r="N34" s="10" t="s">
        <v>43</v>
      </c>
      <c r="O34" s="10" t="s">
        <v>44</v>
      </c>
      <c r="P34" s="11">
        <v>32400</v>
      </c>
      <c r="Q34" s="11">
        <v>2332.8000000000002</v>
      </c>
      <c r="R34" s="12"/>
      <c r="S34" s="11"/>
      <c r="T34" s="11">
        <v>34732.800000000003</v>
      </c>
      <c r="U34" s="11">
        <v>34732.800000000003</v>
      </c>
      <c r="V34" s="13">
        <v>43874</v>
      </c>
      <c r="W34" s="11">
        <f>SUM([1]!Table14[[#This Row],[Amount Due with Indexation &amp; Interest]]-[1]!Table14[[#This Row],[Received Amount]])</f>
        <v>0</v>
      </c>
      <c r="X34" s="22" t="s">
        <v>61</v>
      </c>
      <c r="Y34" s="16"/>
      <c r="Z34" s="16"/>
      <c r="AA34" s="17"/>
      <c r="AB34" s="17"/>
      <c r="AC34" s="17"/>
      <c r="AD34" s="10"/>
      <c r="AE34" s="18"/>
      <c r="AF34" s="18"/>
      <c r="AG34" s="19"/>
      <c r="AH34" s="19"/>
      <c r="AI34" s="19"/>
    </row>
    <row r="35" spans="1:35" ht="86.4" x14ac:dyDescent="0.3">
      <c r="A35" s="113">
        <v>2017</v>
      </c>
      <c r="B35" s="113" t="s">
        <v>231</v>
      </c>
      <c r="C35" s="114" t="s">
        <v>180</v>
      </c>
      <c r="D35" s="114" t="s">
        <v>91</v>
      </c>
      <c r="E35" s="114" t="s">
        <v>91</v>
      </c>
      <c r="F35" s="8">
        <v>42852</v>
      </c>
      <c r="G35" s="9" t="s">
        <v>36</v>
      </c>
      <c r="H35" s="10" t="s">
        <v>178</v>
      </c>
      <c r="I35" s="10" t="s">
        <v>181</v>
      </c>
      <c r="J35" s="10" t="s">
        <v>105</v>
      </c>
      <c r="K35" s="10" t="s">
        <v>185</v>
      </c>
      <c r="L35" s="10" t="s">
        <v>66</v>
      </c>
      <c r="M35" s="10" t="s">
        <v>186</v>
      </c>
      <c r="N35" s="10" t="s">
        <v>43</v>
      </c>
      <c r="O35" s="10" t="s">
        <v>44</v>
      </c>
      <c r="P35" s="11"/>
      <c r="Q35" s="11"/>
      <c r="R35" s="12"/>
      <c r="S35" s="11"/>
      <c r="T35" s="11"/>
      <c r="U35" s="11"/>
      <c r="V35" s="12"/>
      <c r="W35" s="11">
        <f>SUM([1]!Table14[[#This Row],[Amount Due with Indexation &amp; Interest]]-[1]!Table14[[#This Row],[Received Amount]])</f>
        <v>0</v>
      </c>
      <c r="X35" s="24"/>
      <c r="Y35" s="16"/>
      <c r="Z35" s="16"/>
      <c r="AA35" s="17"/>
      <c r="AB35" s="17"/>
      <c r="AC35" s="17"/>
      <c r="AD35" s="10"/>
      <c r="AE35" s="18"/>
      <c r="AF35" s="18"/>
      <c r="AG35" s="19"/>
      <c r="AH35" s="19"/>
      <c r="AI35" s="19"/>
    </row>
    <row r="36" spans="1:35" ht="86.4" x14ac:dyDescent="0.3">
      <c r="A36" s="113">
        <v>2017</v>
      </c>
      <c r="B36" s="113" t="s">
        <v>62</v>
      </c>
      <c r="C36" s="114" t="s">
        <v>180</v>
      </c>
      <c r="D36" s="114" t="s">
        <v>91</v>
      </c>
      <c r="E36" s="114" t="s">
        <v>91</v>
      </c>
      <c r="F36" s="8">
        <v>42852</v>
      </c>
      <c r="G36" s="9" t="s">
        <v>36</v>
      </c>
      <c r="H36" s="10" t="s">
        <v>178</v>
      </c>
      <c r="I36" s="10" t="s">
        <v>181</v>
      </c>
      <c r="J36" s="10" t="s">
        <v>58</v>
      </c>
      <c r="K36" s="10" t="s">
        <v>187</v>
      </c>
      <c r="L36" s="10" t="s">
        <v>183</v>
      </c>
      <c r="M36" s="10" t="s">
        <v>184</v>
      </c>
      <c r="N36" s="10" t="s">
        <v>43</v>
      </c>
      <c r="O36" s="10" t="s">
        <v>44</v>
      </c>
      <c r="P36" s="11"/>
      <c r="Q36" s="11"/>
      <c r="R36" s="12"/>
      <c r="S36" s="11"/>
      <c r="T36" s="11"/>
      <c r="U36" s="11"/>
      <c r="V36" s="12"/>
      <c r="W36" s="11"/>
      <c r="X36" s="24"/>
      <c r="Y36" s="16"/>
      <c r="Z36" s="16"/>
      <c r="AA36" s="17"/>
      <c r="AB36" s="17"/>
      <c r="AC36" s="17"/>
      <c r="AD36" s="10"/>
      <c r="AE36" s="18"/>
      <c r="AF36" s="18"/>
      <c r="AG36" s="19"/>
      <c r="AH36" s="19"/>
      <c r="AI36" s="19"/>
    </row>
    <row r="37" spans="1:35" ht="86.4" x14ac:dyDescent="0.3">
      <c r="A37" s="113">
        <v>2017</v>
      </c>
      <c r="B37" s="113" t="s">
        <v>62</v>
      </c>
      <c r="C37" s="114" t="s">
        <v>180</v>
      </c>
      <c r="D37" s="114" t="s">
        <v>91</v>
      </c>
      <c r="E37" s="114" t="s">
        <v>91</v>
      </c>
      <c r="F37" s="8">
        <v>42852</v>
      </c>
      <c r="G37" s="9" t="s">
        <v>36</v>
      </c>
      <c r="H37" s="10" t="s">
        <v>178</v>
      </c>
      <c r="I37" s="10" t="s">
        <v>181</v>
      </c>
      <c r="J37" s="10" t="s">
        <v>101</v>
      </c>
      <c r="K37" s="10" t="s">
        <v>188</v>
      </c>
      <c r="L37" s="10" t="s">
        <v>183</v>
      </c>
      <c r="M37" s="10" t="s">
        <v>184</v>
      </c>
      <c r="N37" s="10" t="s">
        <v>43</v>
      </c>
      <c r="O37" s="10" t="s">
        <v>44</v>
      </c>
      <c r="P37" s="11"/>
      <c r="Q37" s="11"/>
      <c r="R37" s="12"/>
      <c r="S37" s="11"/>
      <c r="T37" s="11"/>
      <c r="U37" s="11"/>
      <c r="V37" s="12"/>
      <c r="W37" s="11"/>
      <c r="X37" s="24"/>
      <c r="Y37" s="16"/>
      <c r="Z37" s="16"/>
      <c r="AA37" s="17"/>
      <c r="AB37" s="17"/>
      <c r="AC37" s="17"/>
      <c r="AD37" s="10"/>
      <c r="AE37" s="18"/>
      <c r="AF37" s="18"/>
      <c r="AG37" s="19"/>
      <c r="AH37" s="19"/>
      <c r="AI37" s="19"/>
    </row>
    <row r="38" spans="1:35" ht="86.4" x14ac:dyDescent="0.3">
      <c r="A38" s="113">
        <v>2017</v>
      </c>
      <c r="B38" s="113" t="s">
        <v>62</v>
      </c>
      <c r="C38" s="114" t="s">
        <v>180</v>
      </c>
      <c r="D38" s="114" t="s">
        <v>91</v>
      </c>
      <c r="E38" s="114" t="s">
        <v>91</v>
      </c>
      <c r="F38" s="8">
        <v>42852</v>
      </c>
      <c r="G38" s="9" t="s">
        <v>36</v>
      </c>
      <c r="H38" s="39" t="s">
        <v>178</v>
      </c>
      <c r="I38" s="10" t="s">
        <v>181</v>
      </c>
      <c r="J38" s="10" t="s">
        <v>189</v>
      </c>
      <c r="K38" s="10" t="s">
        <v>190</v>
      </c>
      <c r="L38" s="10" t="s">
        <v>183</v>
      </c>
      <c r="M38" s="10" t="s">
        <v>191</v>
      </c>
      <c r="N38" s="10" t="s">
        <v>43</v>
      </c>
      <c r="O38" s="10" t="s">
        <v>44</v>
      </c>
      <c r="P38" s="11"/>
      <c r="Q38" s="11"/>
      <c r="R38" s="12"/>
      <c r="S38" s="11"/>
      <c r="T38" s="11"/>
      <c r="U38" s="11"/>
      <c r="V38" s="12"/>
      <c r="W38" s="11">
        <f>SUM([1]!Table14[[#This Row],[Amount Due with Indexation &amp; Interest]]-[1]!Table14[[#This Row],[Received Amount]])</f>
        <v>0</v>
      </c>
      <c r="X38" s="24"/>
      <c r="Y38" s="16"/>
      <c r="Z38" s="16"/>
      <c r="AA38" s="17"/>
      <c r="AB38" s="17"/>
      <c r="AC38" s="17"/>
      <c r="AD38" s="10"/>
      <c r="AE38" s="18"/>
      <c r="AF38" s="18"/>
      <c r="AG38" s="19"/>
      <c r="AH38" s="19"/>
      <c r="AI38" s="19"/>
    </row>
    <row r="39" spans="1:35" ht="86.4" x14ac:dyDescent="0.3">
      <c r="A39" s="113">
        <v>2017</v>
      </c>
      <c r="B39" s="113" t="s">
        <v>57</v>
      </c>
      <c r="C39" s="114" t="s">
        <v>180</v>
      </c>
      <c r="D39" s="114" t="s">
        <v>91</v>
      </c>
      <c r="E39" s="114" t="s">
        <v>91</v>
      </c>
      <c r="F39" s="8">
        <v>42852</v>
      </c>
      <c r="G39" s="9" t="s">
        <v>36</v>
      </c>
      <c r="H39" s="39" t="s">
        <v>178</v>
      </c>
      <c r="I39" s="10" t="s">
        <v>181</v>
      </c>
      <c r="J39" s="10" t="s">
        <v>189</v>
      </c>
      <c r="K39" s="10" t="s">
        <v>192</v>
      </c>
      <c r="L39" s="10" t="s">
        <v>66</v>
      </c>
      <c r="M39" s="10" t="s">
        <v>193</v>
      </c>
      <c r="N39" s="10" t="s">
        <v>43</v>
      </c>
      <c r="O39" s="10" t="s">
        <v>44</v>
      </c>
      <c r="P39" s="11"/>
      <c r="Q39" s="11"/>
      <c r="R39" s="12"/>
      <c r="S39" s="11"/>
      <c r="T39" s="11"/>
      <c r="U39" s="11"/>
      <c r="V39" s="12"/>
      <c r="W39" s="11">
        <f>SUM([1]!Table14[[#This Row],[Amount Due with Indexation &amp; Interest]]-[1]!Table14[[#This Row],[Received Amount]])</f>
        <v>175500</v>
      </c>
      <c r="X39" s="24"/>
      <c r="Y39" s="16"/>
      <c r="Z39" s="16"/>
      <c r="AA39" s="17"/>
      <c r="AB39" s="17"/>
      <c r="AC39" s="17"/>
      <c r="AD39" s="10"/>
      <c r="AE39" s="18"/>
      <c r="AF39" s="18"/>
      <c r="AG39" s="19"/>
      <c r="AH39" s="19"/>
      <c r="AI39" s="19"/>
    </row>
    <row r="40" spans="1:35" ht="86.4" x14ac:dyDescent="0.3">
      <c r="A40" s="113">
        <v>2017</v>
      </c>
      <c r="B40" s="113" t="s">
        <v>62</v>
      </c>
      <c r="C40" s="114" t="s">
        <v>180</v>
      </c>
      <c r="D40" s="114" t="s">
        <v>91</v>
      </c>
      <c r="E40" s="114" t="s">
        <v>91</v>
      </c>
      <c r="F40" s="8">
        <v>42852</v>
      </c>
      <c r="G40" s="9" t="s">
        <v>36</v>
      </c>
      <c r="H40" s="10" t="s">
        <v>178</v>
      </c>
      <c r="I40" s="10" t="s">
        <v>181</v>
      </c>
      <c r="J40" s="10" t="s">
        <v>54</v>
      </c>
      <c r="K40" s="10" t="s">
        <v>194</v>
      </c>
      <c r="L40" s="10" t="s">
        <v>195</v>
      </c>
      <c r="M40" s="10" t="s">
        <v>184</v>
      </c>
      <c r="N40" s="10" t="s">
        <v>43</v>
      </c>
      <c r="O40" s="10" t="s">
        <v>44</v>
      </c>
      <c r="P40" s="11"/>
      <c r="Q40" s="11"/>
      <c r="R40" s="12"/>
      <c r="S40" s="11"/>
      <c r="T40" s="11"/>
      <c r="U40" s="11"/>
      <c r="V40" s="12"/>
      <c r="W40" s="11"/>
      <c r="X40" s="24"/>
      <c r="Y40" s="16"/>
      <c r="Z40" s="16"/>
      <c r="AA40" s="17"/>
      <c r="AB40" s="17"/>
      <c r="AC40" s="17"/>
      <c r="AD40" s="10"/>
      <c r="AE40" s="18"/>
      <c r="AF40" s="18"/>
      <c r="AG40" s="19"/>
      <c r="AH40" s="19"/>
      <c r="AI40" s="19"/>
    </row>
    <row r="41" spans="1:35" ht="86.4" x14ac:dyDescent="0.3">
      <c r="A41" s="113">
        <v>2017</v>
      </c>
      <c r="B41" s="113" t="s">
        <v>62</v>
      </c>
      <c r="C41" s="114" t="s">
        <v>180</v>
      </c>
      <c r="D41" s="114" t="s">
        <v>91</v>
      </c>
      <c r="E41" s="114" t="s">
        <v>91</v>
      </c>
      <c r="F41" s="8">
        <v>42852</v>
      </c>
      <c r="G41" s="9" t="s">
        <v>36</v>
      </c>
      <c r="H41" s="10" t="s">
        <v>178</v>
      </c>
      <c r="I41" s="10" t="s">
        <v>196</v>
      </c>
      <c r="J41" s="10" t="s">
        <v>64</v>
      </c>
      <c r="K41" s="10" t="s">
        <v>65</v>
      </c>
      <c r="L41" s="10" t="s">
        <v>66</v>
      </c>
      <c r="M41" s="10" t="s">
        <v>197</v>
      </c>
      <c r="N41" s="10" t="s">
        <v>43</v>
      </c>
      <c r="O41" s="10" t="s">
        <v>44</v>
      </c>
      <c r="P41" s="11"/>
      <c r="Q41" s="11"/>
      <c r="R41" s="12"/>
      <c r="S41" s="11"/>
      <c r="T41" s="11"/>
      <c r="U41" s="11"/>
      <c r="V41" s="12"/>
      <c r="W41" s="11">
        <f>SUM([1]!Table14[[#This Row],[Amount Due with Indexation &amp; Interest]]-[1]!Table14[[#This Row],[Received Amount]])</f>
        <v>0</v>
      </c>
      <c r="X41" s="24"/>
      <c r="Y41" s="16"/>
      <c r="Z41" s="16"/>
      <c r="AA41" s="17"/>
      <c r="AB41" s="17"/>
      <c r="AC41" s="17"/>
      <c r="AD41" s="10"/>
      <c r="AE41" s="18"/>
      <c r="AF41" s="18"/>
      <c r="AG41" s="19"/>
      <c r="AH41" s="19"/>
      <c r="AI41" s="19"/>
    </row>
    <row r="42" spans="1:35" ht="216" x14ac:dyDescent="0.3">
      <c r="A42" s="94">
        <v>2016</v>
      </c>
      <c r="B42" s="94" t="s">
        <v>62</v>
      </c>
      <c r="C42" s="114" t="s">
        <v>198</v>
      </c>
      <c r="D42" s="114" t="s">
        <v>69</v>
      </c>
      <c r="E42" s="114" t="s">
        <v>69</v>
      </c>
      <c r="F42" s="8">
        <v>42705</v>
      </c>
      <c r="G42" s="9" t="s">
        <v>36</v>
      </c>
      <c r="H42" s="10" t="s">
        <v>199</v>
      </c>
      <c r="I42" s="10" t="s">
        <v>200</v>
      </c>
      <c r="J42" s="10" t="s">
        <v>39</v>
      </c>
      <c r="K42" s="10" t="s">
        <v>201</v>
      </c>
      <c r="L42" s="10" t="s">
        <v>66</v>
      </c>
      <c r="M42" s="10" t="s">
        <v>89</v>
      </c>
      <c r="N42" s="10" t="s">
        <v>43</v>
      </c>
      <c r="O42" s="10" t="s">
        <v>44</v>
      </c>
      <c r="P42" s="11">
        <v>11550</v>
      </c>
      <c r="Q42" s="11"/>
      <c r="R42" s="12"/>
      <c r="S42" s="11"/>
      <c r="T42" s="11">
        <v>11550</v>
      </c>
      <c r="U42" s="11">
        <v>11550</v>
      </c>
      <c r="V42" s="13">
        <v>43952</v>
      </c>
      <c r="W42" s="11">
        <f>SUM([1]!Table14[[#This Row],[Amount Due with Indexation &amp; Interest]]-[1]!Table14[[#This Row],[Received Amount]])</f>
        <v>0</v>
      </c>
      <c r="X42" s="22" t="s">
        <v>30</v>
      </c>
      <c r="Y42" s="16"/>
      <c r="Z42" s="16"/>
      <c r="AA42" s="17"/>
      <c r="AB42" s="17"/>
      <c r="AC42" s="17"/>
      <c r="AD42" s="10"/>
      <c r="AE42" s="18"/>
      <c r="AF42" s="18"/>
      <c r="AG42" s="19"/>
      <c r="AH42" s="19"/>
      <c r="AI42" s="19"/>
    </row>
    <row r="43" spans="1:35" ht="216" x14ac:dyDescent="0.3">
      <c r="A43" s="94">
        <v>2016</v>
      </c>
      <c r="B43" s="113" t="s">
        <v>46</v>
      </c>
      <c r="C43" s="114" t="s">
        <v>198</v>
      </c>
      <c r="D43" s="114" t="s">
        <v>69</v>
      </c>
      <c r="E43" s="114" t="s">
        <v>69</v>
      </c>
      <c r="F43" s="8">
        <v>42705</v>
      </c>
      <c r="G43" s="9" t="s">
        <v>36</v>
      </c>
      <c r="H43" s="10" t="s">
        <v>199</v>
      </c>
      <c r="I43" s="10" t="s">
        <v>200</v>
      </c>
      <c r="J43" s="10" t="s">
        <v>47</v>
      </c>
      <c r="K43" s="10" t="s">
        <v>202</v>
      </c>
      <c r="L43" s="10" t="s">
        <v>69</v>
      </c>
      <c r="M43" s="10" t="s">
        <v>203</v>
      </c>
      <c r="N43" s="10" t="s">
        <v>43</v>
      </c>
      <c r="O43" s="10" t="s">
        <v>44</v>
      </c>
      <c r="P43" s="11">
        <v>329160</v>
      </c>
      <c r="Q43" s="11">
        <v>60687.3</v>
      </c>
      <c r="R43" s="12"/>
      <c r="S43" s="11"/>
      <c r="T43" s="11">
        <v>389847.3</v>
      </c>
      <c r="U43" s="11">
        <v>389847.3</v>
      </c>
      <c r="V43" s="25">
        <v>44719</v>
      </c>
      <c r="W43" s="11">
        <f>SUM([1]!Table14[[#This Row],[Amount Due with Indexation &amp; Interest]]-[1]!Table14[[#This Row],[Received Amount]])</f>
        <v>0</v>
      </c>
      <c r="X43" s="22" t="s">
        <v>32</v>
      </c>
      <c r="Y43" s="22"/>
      <c r="Z43" s="22"/>
      <c r="AA43" s="40"/>
      <c r="AB43" s="40"/>
      <c r="AC43" s="40"/>
      <c r="AD43" s="41"/>
      <c r="AE43" s="18"/>
      <c r="AF43" s="18"/>
      <c r="AG43" s="19"/>
      <c r="AH43" s="19"/>
      <c r="AI43" s="19"/>
    </row>
    <row r="44" spans="1:35" ht="216" x14ac:dyDescent="0.3">
      <c r="A44" s="94">
        <v>2016</v>
      </c>
      <c r="B44" s="113" t="s">
        <v>231</v>
      </c>
      <c r="C44" s="114" t="s">
        <v>198</v>
      </c>
      <c r="D44" s="114" t="s">
        <v>69</v>
      </c>
      <c r="E44" s="114" t="s">
        <v>69</v>
      </c>
      <c r="F44" s="8">
        <v>42705</v>
      </c>
      <c r="G44" s="9" t="s">
        <v>36</v>
      </c>
      <c r="H44" s="10" t="s">
        <v>199</v>
      </c>
      <c r="I44" s="10" t="s">
        <v>200</v>
      </c>
      <c r="J44" s="10" t="s">
        <v>204</v>
      </c>
      <c r="K44" s="10" t="s">
        <v>205</v>
      </c>
      <c r="L44" s="10" t="s">
        <v>66</v>
      </c>
      <c r="M44" s="10" t="s">
        <v>206</v>
      </c>
      <c r="N44" s="10" t="s">
        <v>43</v>
      </c>
      <c r="O44" s="10" t="s">
        <v>44</v>
      </c>
      <c r="P44" s="11"/>
      <c r="Q44" s="11"/>
      <c r="R44" s="12"/>
      <c r="S44" s="11"/>
      <c r="T44" s="11"/>
      <c r="U44" s="11"/>
      <c r="V44" s="12"/>
      <c r="W44" s="11">
        <f>SUM([1]!Table14[[#This Row],[Amount Due with Indexation &amp; Interest]]-[1]!Table14[[#This Row],[Received Amount]])</f>
        <v>132073.65</v>
      </c>
      <c r="X44" s="24"/>
      <c r="Y44" s="16"/>
      <c r="Z44" s="16"/>
      <c r="AA44" s="17"/>
      <c r="AB44" s="17"/>
      <c r="AC44" s="17"/>
      <c r="AD44" s="10"/>
      <c r="AE44" s="18"/>
      <c r="AF44" s="18"/>
      <c r="AG44" s="19"/>
      <c r="AH44" s="19"/>
      <c r="AI44" s="19"/>
    </row>
    <row r="45" spans="1:35" ht="216" x14ac:dyDescent="0.3">
      <c r="A45" s="94">
        <v>2016</v>
      </c>
      <c r="B45" s="94" t="s">
        <v>62</v>
      </c>
      <c r="C45" s="114" t="s">
        <v>198</v>
      </c>
      <c r="D45" s="114" t="s">
        <v>69</v>
      </c>
      <c r="E45" s="114" t="s">
        <v>69</v>
      </c>
      <c r="F45" s="8">
        <v>42705</v>
      </c>
      <c r="G45" s="9" t="s">
        <v>36</v>
      </c>
      <c r="H45" s="10" t="s">
        <v>199</v>
      </c>
      <c r="I45" s="10" t="s">
        <v>200</v>
      </c>
      <c r="J45" s="10" t="s">
        <v>204</v>
      </c>
      <c r="K45" s="10" t="s">
        <v>207</v>
      </c>
      <c r="L45" s="10" t="s">
        <v>66</v>
      </c>
      <c r="M45" s="10" t="s">
        <v>208</v>
      </c>
      <c r="N45" s="10" t="s">
        <v>43</v>
      </c>
      <c r="O45" s="10" t="s">
        <v>44</v>
      </c>
      <c r="P45" s="11"/>
      <c r="Q45" s="11"/>
      <c r="R45" s="12"/>
      <c r="S45" s="11"/>
      <c r="T45" s="11"/>
      <c r="U45" s="11"/>
      <c r="V45" s="12"/>
      <c r="W45" s="11">
        <f>SUM([1]!Table14[[#This Row],[Amount Due with Indexation &amp; Interest]]-[1]!Table14[[#This Row],[Received Amount]])</f>
        <v>0</v>
      </c>
      <c r="X45" s="24"/>
      <c r="Y45" s="16"/>
      <c r="Z45" s="16"/>
      <c r="AA45" s="17"/>
      <c r="AB45" s="17"/>
      <c r="AC45" s="17"/>
      <c r="AD45" s="10"/>
      <c r="AE45" s="18"/>
      <c r="AF45" s="18"/>
      <c r="AG45" s="19"/>
      <c r="AH45" s="19"/>
      <c r="AI45" s="19"/>
    </row>
    <row r="46" spans="1:35" ht="216" x14ac:dyDescent="0.3">
      <c r="A46" s="94">
        <v>2016</v>
      </c>
      <c r="B46" s="94" t="s">
        <v>62</v>
      </c>
      <c r="C46" s="114" t="s">
        <v>198</v>
      </c>
      <c r="D46" s="114" t="s">
        <v>69</v>
      </c>
      <c r="E46" s="114" t="s">
        <v>69</v>
      </c>
      <c r="F46" s="8">
        <v>42705</v>
      </c>
      <c r="G46" s="9" t="s">
        <v>36</v>
      </c>
      <c r="H46" s="10" t="s">
        <v>199</v>
      </c>
      <c r="I46" s="10" t="s">
        <v>200</v>
      </c>
      <c r="J46" s="10" t="s">
        <v>58</v>
      </c>
      <c r="K46" s="10" t="s">
        <v>209</v>
      </c>
      <c r="L46" s="10" t="s">
        <v>66</v>
      </c>
      <c r="M46" s="10" t="s">
        <v>210</v>
      </c>
      <c r="N46" s="10" t="s">
        <v>43</v>
      </c>
      <c r="O46" s="10" t="s">
        <v>44</v>
      </c>
      <c r="P46" s="11"/>
      <c r="Q46" s="11"/>
      <c r="R46" s="12"/>
      <c r="S46" s="11"/>
      <c r="T46" s="11"/>
      <c r="U46" s="11"/>
      <c r="V46" s="12"/>
      <c r="W46" s="11">
        <f>SUM([1]!Table14[[#This Row],[Amount Due with Indexation &amp; Interest]]-[1]!Table14[[#This Row],[Received Amount]])</f>
        <v>0</v>
      </c>
      <c r="X46" s="24"/>
      <c r="Y46" s="16"/>
      <c r="Z46" s="16"/>
      <c r="AA46" s="17"/>
      <c r="AB46" s="17"/>
      <c r="AC46" s="17"/>
      <c r="AD46" s="10"/>
      <c r="AE46" s="18"/>
      <c r="AF46" s="18"/>
      <c r="AG46" s="19"/>
      <c r="AH46" s="19"/>
      <c r="AI46" s="19"/>
    </row>
    <row r="47" spans="1:35" ht="216" x14ac:dyDescent="0.3">
      <c r="A47" s="94">
        <v>2016</v>
      </c>
      <c r="B47" s="94" t="s">
        <v>62</v>
      </c>
      <c r="C47" s="114" t="s">
        <v>198</v>
      </c>
      <c r="D47" s="114" t="s">
        <v>69</v>
      </c>
      <c r="E47" s="114" t="s">
        <v>69</v>
      </c>
      <c r="F47" s="8">
        <v>42705</v>
      </c>
      <c r="G47" s="9" t="s">
        <v>36</v>
      </c>
      <c r="H47" s="10" t="s">
        <v>199</v>
      </c>
      <c r="I47" s="10" t="s">
        <v>200</v>
      </c>
      <c r="J47" s="10" t="s">
        <v>101</v>
      </c>
      <c r="K47" s="10" t="s">
        <v>211</v>
      </c>
      <c r="L47" s="10" t="s">
        <v>212</v>
      </c>
      <c r="M47" s="10" t="s">
        <v>213</v>
      </c>
      <c r="N47" s="10" t="s">
        <v>43</v>
      </c>
      <c r="O47" s="10" t="s">
        <v>44</v>
      </c>
      <c r="P47" s="11"/>
      <c r="Q47" s="11"/>
      <c r="R47" s="12"/>
      <c r="S47" s="11"/>
      <c r="T47" s="11"/>
      <c r="U47" s="11"/>
      <c r="V47" s="12"/>
      <c r="W47" s="11">
        <f>SUM([1]!Table14[[#This Row],[Amount Due with Indexation &amp; Interest]]-[1]!Table14[[#This Row],[Received Amount]])</f>
        <v>11739</v>
      </c>
      <c r="X47" s="42"/>
      <c r="Y47" s="43"/>
      <c r="Z47" s="43"/>
      <c r="AA47" s="40"/>
      <c r="AB47" s="40"/>
      <c r="AC47" s="40"/>
      <c r="AD47" s="41"/>
      <c r="AE47" s="18"/>
      <c r="AF47" s="18"/>
      <c r="AG47" s="19"/>
      <c r="AH47" s="19"/>
      <c r="AI47" s="19"/>
    </row>
    <row r="48" spans="1:35" ht="216" x14ac:dyDescent="0.3">
      <c r="A48" s="94">
        <v>2016</v>
      </c>
      <c r="B48" s="94" t="s">
        <v>131</v>
      </c>
      <c r="C48" s="114" t="s">
        <v>198</v>
      </c>
      <c r="D48" s="114" t="s">
        <v>69</v>
      </c>
      <c r="E48" s="114" t="s">
        <v>69</v>
      </c>
      <c r="F48" s="8">
        <v>42705</v>
      </c>
      <c r="G48" s="9" t="s">
        <v>36</v>
      </c>
      <c r="H48" s="10" t="s">
        <v>199</v>
      </c>
      <c r="I48" s="10" t="s">
        <v>200</v>
      </c>
      <c r="J48" s="10" t="s">
        <v>214</v>
      </c>
      <c r="K48" s="10" t="s">
        <v>215</v>
      </c>
      <c r="L48" s="10" t="s">
        <v>66</v>
      </c>
      <c r="M48" s="10" t="s">
        <v>216</v>
      </c>
      <c r="N48" s="10" t="s">
        <v>43</v>
      </c>
      <c r="O48" s="10" t="s">
        <v>44</v>
      </c>
      <c r="P48" s="11"/>
      <c r="Q48" s="11"/>
      <c r="R48" s="12"/>
      <c r="S48" s="11"/>
      <c r="T48" s="11"/>
      <c r="U48" s="11"/>
      <c r="V48" s="12"/>
      <c r="W48" s="11">
        <f>SUM([1]!Table14[[#This Row],[Amount Due with Indexation &amp; Interest]]-[1]!Table14[[#This Row],[Received Amount]])</f>
        <v>0</v>
      </c>
      <c r="X48" s="24"/>
      <c r="Y48" s="22"/>
      <c r="Z48" s="22"/>
      <c r="AA48" s="40"/>
      <c r="AB48" s="40"/>
      <c r="AC48" s="40"/>
      <c r="AD48" s="41"/>
      <c r="AE48" s="18"/>
      <c r="AF48" s="18"/>
      <c r="AG48" s="19"/>
      <c r="AH48" s="19"/>
      <c r="AI48" s="19"/>
    </row>
    <row r="49" spans="1:35" ht="216" x14ac:dyDescent="0.3">
      <c r="A49" s="94">
        <v>2016</v>
      </c>
      <c r="B49" s="113" t="s">
        <v>53</v>
      </c>
      <c r="C49" s="114" t="s">
        <v>198</v>
      </c>
      <c r="D49" s="114" t="s">
        <v>69</v>
      </c>
      <c r="E49" s="114" t="s">
        <v>69</v>
      </c>
      <c r="F49" s="8">
        <v>42705</v>
      </c>
      <c r="G49" s="9" t="s">
        <v>36</v>
      </c>
      <c r="H49" s="10" t="s">
        <v>199</v>
      </c>
      <c r="I49" s="10" t="s">
        <v>200</v>
      </c>
      <c r="J49" s="10" t="s">
        <v>54</v>
      </c>
      <c r="K49" s="10" t="s">
        <v>217</v>
      </c>
      <c r="L49" s="10" t="s">
        <v>74</v>
      </c>
      <c r="M49" s="10" t="s">
        <v>218</v>
      </c>
      <c r="N49" s="10" t="s">
        <v>43</v>
      </c>
      <c r="O49" s="10" t="s">
        <v>44</v>
      </c>
      <c r="P49" s="11">
        <v>541667</v>
      </c>
      <c r="Q49" s="11">
        <v>87354.7</v>
      </c>
      <c r="R49" s="12"/>
      <c r="S49" s="11"/>
      <c r="T49" s="11">
        <v>621021.69999999995</v>
      </c>
      <c r="U49" s="11">
        <v>621021.69999999995</v>
      </c>
      <c r="V49" s="25">
        <v>44719</v>
      </c>
      <c r="W49" s="11">
        <f>SUM([1]!Table14[[#This Row],[Amount Due with Indexation &amp; Interest]]-[1]!Table14[[#This Row],[Received Amount]])</f>
        <v>0</v>
      </c>
      <c r="X49" s="22" t="s">
        <v>32</v>
      </c>
      <c r="Y49" s="16"/>
      <c r="Z49" s="16"/>
      <c r="AA49" s="17"/>
      <c r="AB49" s="17"/>
      <c r="AC49" s="17" t="s">
        <v>118</v>
      </c>
      <c r="AD49" s="10"/>
      <c r="AE49" s="18"/>
      <c r="AF49" s="18"/>
      <c r="AG49" s="19"/>
      <c r="AH49" s="19"/>
      <c r="AI49" s="19">
        <v>50000</v>
      </c>
    </row>
    <row r="50" spans="1:35" ht="216" x14ac:dyDescent="0.3">
      <c r="A50" s="94">
        <v>2016</v>
      </c>
      <c r="B50" s="94" t="s">
        <v>131</v>
      </c>
      <c r="C50" s="114" t="s">
        <v>198</v>
      </c>
      <c r="D50" s="114" t="s">
        <v>69</v>
      </c>
      <c r="E50" s="114" t="s">
        <v>69</v>
      </c>
      <c r="F50" s="8">
        <v>42705</v>
      </c>
      <c r="G50" s="9" t="s">
        <v>36</v>
      </c>
      <c r="H50" s="10" t="s">
        <v>199</v>
      </c>
      <c r="I50" s="10" t="s">
        <v>200</v>
      </c>
      <c r="J50" s="10" t="s">
        <v>64</v>
      </c>
      <c r="K50" s="10" t="s">
        <v>65</v>
      </c>
      <c r="L50" s="10" t="s">
        <v>66</v>
      </c>
      <c r="M50" s="10" t="s">
        <v>219</v>
      </c>
      <c r="N50" s="10" t="s">
        <v>43</v>
      </c>
      <c r="O50" s="10" t="s">
        <v>44</v>
      </c>
      <c r="P50" s="11"/>
      <c r="Q50" s="11"/>
      <c r="R50" s="12"/>
      <c r="S50" s="11"/>
      <c r="T50" s="11"/>
      <c r="U50" s="11"/>
      <c r="V50" s="12"/>
      <c r="W50" s="11">
        <f>SUM([1]!Table14[[#This Row],[Amount Due with Indexation &amp; Interest]]-[1]!Table14[[#This Row],[Received Amount]])</f>
        <v>0</v>
      </c>
      <c r="X50" s="24"/>
      <c r="Y50" s="16"/>
      <c r="Z50" s="16"/>
      <c r="AA50" s="17"/>
      <c r="AB50" s="17"/>
      <c r="AC50" s="17"/>
      <c r="AD50" s="10"/>
      <c r="AE50" s="18"/>
      <c r="AF50" s="18"/>
      <c r="AG50" s="19"/>
      <c r="AH50" s="19"/>
      <c r="AI50" s="19"/>
    </row>
    <row r="51" spans="1:35" ht="72" x14ac:dyDescent="0.3">
      <c r="A51" s="113">
        <v>2014</v>
      </c>
      <c r="B51" s="113" t="s">
        <v>46</v>
      </c>
      <c r="C51" s="114" t="s">
        <v>220</v>
      </c>
      <c r="D51" s="114" t="s">
        <v>221</v>
      </c>
      <c r="E51" s="114" t="s">
        <v>221</v>
      </c>
      <c r="F51" s="8">
        <v>41913</v>
      </c>
      <c r="G51" s="9" t="s">
        <v>70</v>
      </c>
      <c r="H51" s="10" t="s">
        <v>222</v>
      </c>
      <c r="I51" s="10" t="s">
        <v>223</v>
      </c>
      <c r="J51" s="10" t="s">
        <v>47</v>
      </c>
      <c r="K51" s="10" t="s">
        <v>224</v>
      </c>
      <c r="L51" s="10" t="s">
        <v>221</v>
      </c>
      <c r="M51" s="10" t="s">
        <v>225</v>
      </c>
      <c r="N51" s="10" t="s">
        <v>43</v>
      </c>
      <c r="O51" s="10" t="s">
        <v>44</v>
      </c>
      <c r="P51" s="11">
        <v>43080</v>
      </c>
      <c r="Q51" s="11"/>
      <c r="R51" s="12" t="s">
        <v>226</v>
      </c>
      <c r="S51" s="11"/>
      <c r="T51" s="11">
        <v>43080</v>
      </c>
      <c r="U51" s="11">
        <v>43080</v>
      </c>
      <c r="V51" s="13">
        <v>42506</v>
      </c>
      <c r="W51" s="11">
        <f>SUM([1]!Table14[[#This Row],[Amount Due with Indexation &amp; Interest]]-[1]!Table14[[#This Row],[Received Amount]])</f>
        <v>0</v>
      </c>
      <c r="X51" s="22" t="s">
        <v>146</v>
      </c>
      <c r="Y51" s="16"/>
      <c r="Z51" s="16"/>
      <c r="AA51" s="17"/>
      <c r="AB51" s="17"/>
      <c r="AC51" s="17"/>
      <c r="AD51" s="10"/>
      <c r="AE51" s="18"/>
      <c r="AF51" s="18"/>
      <c r="AG51" s="19"/>
      <c r="AH51" s="19"/>
      <c r="AI51" s="19"/>
    </row>
    <row r="52" spans="1:35" ht="72" x14ac:dyDescent="0.3">
      <c r="A52" s="113">
        <v>2014</v>
      </c>
      <c r="B52" s="113" t="s">
        <v>46</v>
      </c>
      <c r="C52" s="114" t="s">
        <v>227</v>
      </c>
      <c r="D52" s="114" t="s">
        <v>221</v>
      </c>
      <c r="E52" s="114" t="s">
        <v>221</v>
      </c>
      <c r="F52" s="8">
        <v>41913</v>
      </c>
      <c r="G52" s="9" t="s">
        <v>70</v>
      </c>
      <c r="H52" s="10" t="s">
        <v>222</v>
      </c>
      <c r="I52" s="10" t="s">
        <v>223</v>
      </c>
      <c r="J52" s="10" t="s">
        <v>101</v>
      </c>
      <c r="K52" s="10" t="s">
        <v>228</v>
      </c>
      <c r="L52" s="10" t="s">
        <v>221</v>
      </c>
      <c r="M52" s="10" t="s">
        <v>229</v>
      </c>
      <c r="N52" s="10" t="s">
        <v>43</v>
      </c>
      <c r="O52" s="10" t="s">
        <v>44</v>
      </c>
      <c r="P52" s="11">
        <v>52000</v>
      </c>
      <c r="Q52" s="11">
        <v>830</v>
      </c>
      <c r="R52" s="12" t="s">
        <v>226</v>
      </c>
      <c r="S52" s="11"/>
      <c r="T52" s="11">
        <v>52830</v>
      </c>
      <c r="U52" s="11">
        <v>52830</v>
      </c>
      <c r="V52" s="13">
        <v>42796</v>
      </c>
      <c r="W52" s="11">
        <f>SUM([1]!Table14[[#This Row],[Amount Due with Indexation &amp; Interest]]-[1]!Table14[[#This Row],[Received Amount]])</f>
        <v>0</v>
      </c>
      <c r="X52" s="22" t="s">
        <v>146</v>
      </c>
      <c r="Y52" s="16"/>
      <c r="Z52" s="16"/>
      <c r="AA52" s="17" t="s">
        <v>52</v>
      </c>
      <c r="AB52" s="17"/>
      <c r="AC52" s="17" t="s">
        <v>118</v>
      </c>
      <c r="AD52" s="10">
        <v>2018</v>
      </c>
      <c r="AE52" s="18"/>
      <c r="AF52" s="18"/>
      <c r="AG52" s="19"/>
      <c r="AH52" s="19"/>
      <c r="AI52" s="19">
        <v>52000</v>
      </c>
    </row>
    <row r="53" spans="1:35" ht="72" x14ac:dyDescent="0.3">
      <c r="A53" s="113">
        <v>2014</v>
      </c>
      <c r="B53" s="113" t="s">
        <v>62</v>
      </c>
      <c r="C53" s="114" t="s">
        <v>227</v>
      </c>
      <c r="D53" s="114" t="s">
        <v>221</v>
      </c>
      <c r="E53" s="114" t="s">
        <v>221</v>
      </c>
      <c r="F53" s="8">
        <v>41913</v>
      </c>
      <c r="G53" s="9" t="s">
        <v>70</v>
      </c>
      <c r="H53" s="10" t="s">
        <v>222</v>
      </c>
      <c r="I53" s="10" t="s">
        <v>223</v>
      </c>
      <c r="J53" s="10" t="s">
        <v>64</v>
      </c>
      <c r="K53" s="10" t="s">
        <v>65</v>
      </c>
      <c r="L53" s="10" t="s">
        <v>66</v>
      </c>
      <c r="M53" s="10" t="s">
        <v>230</v>
      </c>
      <c r="N53" s="10" t="s">
        <v>43</v>
      </c>
      <c r="O53" s="10" t="s">
        <v>44</v>
      </c>
      <c r="P53" s="11"/>
      <c r="Q53" s="11"/>
      <c r="R53" s="12"/>
      <c r="S53" s="11"/>
      <c r="T53" s="11"/>
      <c r="U53" s="11"/>
      <c r="V53" s="12"/>
      <c r="W53" s="11">
        <f>SUM([1]!Table14[[#This Row],[Amount Due with Indexation &amp; Interest]]-[1]!Table14[[#This Row],[Received Amount]])</f>
        <v>0</v>
      </c>
      <c r="X53" s="24"/>
      <c r="Y53" s="16"/>
      <c r="Z53" s="16"/>
      <c r="AA53" s="17"/>
      <c r="AB53" s="17"/>
      <c r="AC53" s="17"/>
      <c r="AD53" s="10"/>
      <c r="AE53" s="18"/>
      <c r="AF53" s="18"/>
      <c r="AG53" s="19"/>
      <c r="AH53" s="19"/>
      <c r="AI53" s="19"/>
    </row>
    <row r="54" spans="1:35" ht="57.6" x14ac:dyDescent="0.3">
      <c r="A54" s="113">
        <v>2018</v>
      </c>
      <c r="B54" s="113" t="s">
        <v>231</v>
      </c>
      <c r="C54" s="114" t="s">
        <v>232</v>
      </c>
      <c r="D54" s="114" t="s">
        <v>121</v>
      </c>
      <c r="E54" s="114" t="s">
        <v>121</v>
      </c>
      <c r="F54" s="8">
        <v>43200</v>
      </c>
      <c r="G54" s="10" t="s">
        <v>233</v>
      </c>
      <c r="H54" s="44" t="s">
        <v>234</v>
      </c>
      <c r="I54" s="10" t="s">
        <v>235</v>
      </c>
      <c r="J54" s="10" t="s">
        <v>236</v>
      </c>
      <c r="K54" s="10" t="s">
        <v>237</v>
      </c>
      <c r="L54" s="10" t="s">
        <v>66</v>
      </c>
      <c r="M54" s="10" t="s">
        <v>156</v>
      </c>
      <c r="N54" s="10" t="s">
        <v>43</v>
      </c>
      <c r="O54" s="10" t="s">
        <v>44</v>
      </c>
      <c r="P54" s="11"/>
      <c r="Q54" s="11"/>
      <c r="R54" s="12"/>
      <c r="S54" s="34"/>
      <c r="T54" s="11"/>
      <c r="U54" s="34"/>
      <c r="V54" s="12"/>
      <c r="W54" s="11">
        <f>SUM([1]!Table14[[#This Row],[Amount Due with Indexation &amp; Interest]]-[1]!Table14[[#This Row],[Received Amount]])</f>
        <v>0</v>
      </c>
      <c r="X54" s="24"/>
      <c r="Y54" s="16"/>
      <c r="Z54" s="16"/>
      <c r="AA54" s="17"/>
      <c r="AB54" s="17"/>
      <c r="AC54" s="17"/>
      <c r="AD54" s="10"/>
      <c r="AE54" s="18"/>
      <c r="AF54" s="18"/>
      <c r="AG54" s="19"/>
      <c r="AH54" s="19"/>
      <c r="AI54" s="19"/>
    </row>
    <row r="55" spans="1:35" ht="158.4" x14ac:dyDescent="0.3">
      <c r="A55" s="113">
        <v>2016</v>
      </c>
      <c r="B55" s="113" t="s">
        <v>46</v>
      </c>
      <c r="C55" s="114" t="s">
        <v>238</v>
      </c>
      <c r="D55" s="114" t="s">
        <v>239</v>
      </c>
      <c r="E55" s="114" t="s">
        <v>239</v>
      </c>
      <c r="F55" s="8">
        <v>42558</v>
      </c>
      <c r="G55" s="9" t="s">
        <v>70</v>
      </c>
      <c r="H55" s="10" t="s">
        <v>241</v>
      </c>
      <c r="I55" s="10" t="s">
        <v>242</v>
      </c>
      <c r="J55" s="10" t="s">
        <v>47</v>
      </c>
      <c r="K55" s="10" t="s">
        <v>243</v>
      </c>
      <c r="L55" s="10" t="s">
        <v>239</v>
      </c>
      <c r="M55" s="10" t="s">
        <v>244</v>
      </c>
      <c r="N55" s="10" t="s">
        <v>43</v>
      </c>
      <c r="O55" s="10" t="s">
        <v>44</v>
      </c>
      <c r="P55" s="11">
        <v>31000</v>
      </c>
      <c r="Q55" s="11"/>
      <c r="R55" s="12"/>
      <c r="S55" s="11"/>
      <c r="T55" s="11">
        <v>31000</v>
      </c>
      <c r="U55" s="11">
        <v>31000</v>
      </c>
      <c r="V55" s="13">
        <v>43556</v>
      </c>
      <c r="W55" s="11">
        <f>SUM([1]!Table14[[#This Row],[Amount Due with Indexation &amp; Interest]]-[1]!Table14[[#This Row],[Received Amount]])</f>
        <v>0</v>
      </c>
      <c r="X55" s="22" t="s">
        <v>61</v>
      </c>
      <c r="Y55" s="26"/>
      <c r="Z55" s="26"/>
      <c r="AA55" s="17"/>
      <c r="AB55" s="17"/>
      <c r="AC55" s="17"/>
      <c r="AD55" s="10"/>
      <c r="AE55" s="18"/>
      <c r="AF55" s="18"/>
      <c r="AG55" s="19"/>
      <c r="AH55" s="19"/>
      <c r="AI55" s="19"/>
    </row>
    <row r="56" spans="1:35" ht="158.4" x14ac:dyDescent="0.3">
      <c r="A56" s="113">
        <v>2016</v>
      </c>
      <c r="B56" s="113" t="s">
        <v>62</v>
      </c>
      <c r="C56" s="114" t="s">
        <v>238</v>
      </c>
      <c r="D56" s="114" t="s">
        <v>239</v>
      </c>
      <c r="E56" s="114" t="s">
        <v>239</v>
      </c>
      <c r="F56" s="8">
        <v>42558</v>
      </c>
      <c r="G56" s="9" t="s">
        <v>70</v>
      </c>
      <c r="H56" s="10" t="s">
        <v>240</v>
      </c>
      <c r="I56" s="10" t="s">
        <v>242</v>
      </c>
      <c r="J56" s="10" t="s">
        <v>245</v>
      </c>
      <c r="K56" s="10" t="s">
        <v>246</v>
      </c>
      <c r="L56" s="10" t="s">
        <v>239</v>
      </c>
      <c r="M56" s="10" t="s">
        <v>247</v>
      </c>
      <c r="N56" s="10" t="s">
        <v>43</v>
      </c>
      <c r="O56" s="10" t="s">
        <v>44</v>
      </c>
      <c r="P56" s="11"/>
      <c r="Q56" s="11"/>
      <c r="R56" s="12"/>
      <c r="S56" s="11"/>
      <c r="T56" s="11"/>
      <c r="U56" s="11"/>
      <c r="V56" s="12"/>
      <c r="W56" s="11">
        <f>SUM([1]!Table14[[#This Row],[Amount Due with Indexation &amp; Interest]]-[1]!Table14[[#This Row],[Received Amount]])</f>
        <v>0</v>
      </c>
      <c r="X56" s="24"/>
      <c r="Y56" s="16"/>
      <c r="Z56" s="16"/>
      <c r="AA56" s="17"/>
      <c r="AB56" s="17"/>
      <c r="AC56" s="17"/>
      <c r="AD56" s="10"/>
      <c r="AE56" s="18"/>
      <c r="AF56" s="18"/>
      <c r="AG56" s="19"/>
      <c r="AH56" s="19"/>
      <c r="AI56" s="19"/>
    </row>
    <row r="57" spans="1:35" ht="158.4" x14ac:dyDescent="0.3">
      <c r="A57" s="113">
        <v>2016</v>
      </c>
      <c r="B57" s="113" t="s">
        <v>62</v>
      </c>
      <c r="C57" s="114" t="s">
        <v>238</v>
      </c>
      <c r="D57" s="114" t="s">
        <v>239</v>
      </c>
      <c r="E57" s="114" t="s">
        <v>239</v>
      </c>
      <c r="F57" s="8">
        <v>42558</v>
      </c>
      <c r="G57" s="9" t="s">
        <v>70</v>
      </c>
      <c r="H57" s="10" t="s">
        <v>240</v>
      </c>
      <c r="I57" s="10" t="s">
        <v>242</v>
      </c>
      <c r="J57" s="10" t="s">
        <v>105</v>
      </c>
      <c r="K57" s="10" t="s">
        <v>248</v>
      </c>
      <c r="L57" s="10" t="s">
        <v>66</v>
      </c>
      <c r="M57" s="10" t="s">
        <v>249</v>
      </c>
      <c r="N57" s="10" t="s">
        <v>43</v>
      </c>
      <c r="O57" s="10" t="s">
        <v>44</v>
      </c>
      <c r="P57" s="11"/>
      <c r="Q57" s="11"/>
      <c r="R57" s="12"/>
      <c r="S57" s="11"/>
      <c r="T57" s="11"/>
      <c r="U57" s="11"/>
      <c r="V57" s="12"/>
      <c r="W57" s="11">
        <f>SUM([1]!Table14[[#This Row],[Amount Due with Indexation &amp; Interest]]-[1]!Table14[[#This Row],[Received Amount]])</f>
        <v>0</v>
      </c>
      <c r="X57" s="24"/>
      <c r="Y57" s="16"/>
      <c r="Z57" s="16"/>
      <c r="AA57" s="17"/>
      <c r="AB57" s="17"/>
      <c r="AC57" s="17"/>
      <c r="AD57" s="10"/>
      <c r="AE57" s="18"/>
      <c r="AF57" s="18"/>
      <c r="AG57" s="19"/>
      <c r="AH57" s="19"/>
      <c r="AI57" s="19"/>
    </row>
    <row r="58" spans="1:35" ht="158.4" x14ac:dyDescent="0.3">
      <c r="A58" s="113">
        <v>2016</v>
      </c>
      <c r="B58" s="113" t="s">
        <v>62</v>
      </c>
      <c r="C58" s="114" t="s">
        <v>238</v>
      </c>
      <c r="D58" s="114" t="s">
        <v>239</v>
      </c>
      <c r="E58" s="114" t="s">
        <v>239</v>
      </c>
      <c r="F58" s="8">
        <v>42558</v>
      </c>
      <c r="G58" s="9" t="s">
        <v>70</v>
      </c>
      <c r="H58" s="10" t="s">
        <v>240</v>
      </c>
      <c r="I58" s="10" t="s">
        <v>242</v>
      </c>
      <c r="J58" s="10" t="s">
        <v>64</v>
      </c>
      <c r="K58" s="10" t="s">
        <v>65</v>
      </c>
      <c r="L58" s="10" t="s">
        <v>66</v>
      </c>
      <c r="M58" s="10" t="s">
        <v>250</v>
      </c>
      <c r="N58" s="10" t="s">
        <v>43</v>
      </c>
      <c r="O58" s="10" t="s">
        <v>44</v>
      </c>
      <c r="P58" s="11"/>
      <c r="Q58" s="11"/>
      <c r="R58" s="12"/>
      <c r="S58" s="11"/>
      <c r="T58" s="11"/>
      <c r="U58" s="11"/>
      <c r="V58" s="12"/>
      <c r="W58" s="11">
        <f>SUM([1]!Table14[[#This Row],[Amount Due with Indexation &amp; Interest]]-[1]!Table14[[#This Row],[Received Amount]])</f>
        <v>0</v>
      </c>
      <c r="X58" s="24"/>
      <c r="Y58" s="16"/>
      <c r="Z58" s="16"/>
      <c r="AA58" s="17"/>
      <c r="AB58" s="17"/>
      <c r="AC58" s="17"/>
      <c r="AD58" s="10"/>
      <c r="AE58" s="18"/>
      <c r="AF58" s="18"/>
      <c r="AG58" s="19"/>
      <c r="AH58" s="19"/>
      <c r="AI58" s="19"/>
    </row>
    <row r="59" spans="1:35" ht="100.8" x14ac:dyDescent="0.3">
      <c r="A59" s="113">
        <v>2015</v>
      </c>
      <c r="B59" s="113" t="s">
        <v>251</v>
      </c>
      <c r="C59" s="114" t="s">
        <v>252</v>
      </c>
      <c r="D59" s="114" t="s">
        <v>253</v>
      </c>
      <c r="E59" s="114" t="s">
        <v>254</v>
      </c>
      <c r="F59" s="8">
        <v>42089</v>
      </c>
      <c r="G59" s="9" t="s">
        <v>36</v>
      </c>
      <c r="H59" s="10" t="s">
        <v>255</v>
      </c>
      <c r="I59" s="10" t="s">
        <v>256</v>
      </c>
      <c r="J59" s="10" t="s">
        <v>105</v>
      </c>
      <c r="K59" s="10" t="s">
        <v>257</v>
      </c>
      <c r="L59" s="10" t="s">
        <v>66</v>
      </c>
      <c r="M59" s="10" t="s">
        <v>258</v>
      </c>
      <c r="N59" s="10" t="s">
        <v>43</v>
      </c>
      <c r="O59" s="10" t="s">
        <v>44</v>
      </c>
      <c r="P59" s="11"/>
      <c r="Q59" s="11"/>
      <c r="R59" s="12"/>
      <c r="S59" s="11"/>
      <c r="T59" s="11"/>
      <c r="U59" s="11"/>
      <c r="V59" s="12"/>
      <c r="W59" s="11">
        <f>SUM([1]!Table14[[#This Row],[Amount Due with Indexation &amp; Interest]]-[1]!Table14[[#This Row],[Received Amount]])</f>
        <v>0</v>
      </c>
      <c r="X59" s="24"/>
      <c r="Y59" s="16"/>
      <c r="Z59" s="16"/>
      <c r="AA59" s="17"/>
      <c r="AB59" s="17"/>
      <c r="AC59" s="17"/>
      <c r="AD59" s="10"/>
      <c r="AE59" s="18"/>
      <c r="AF59" s="18"/>
      <c r="AG59" s="19"/>
      <c r="AH59" s="19"/>
      <c r="AI59" s="19"/>
    </row>
    <row r="60" spans="1:35" ht="57.6" x14ac:dyDescent="0.3">
      <c r="A60" s="113">
        <v>2014</v>
      </c>
      <c r="B60" s="113" t="s">
        <v>62</v>
      </c>
      <c r="C60" s="114" t="s">
        <v>259</v>
      </c>
      <c r="D60" s="114" t="s">
        <v>260</v>
      </c>
      <c r="E60" s="114" t="s">
        <v>260</v>
      </c>
      <c r="F60" s="8">
        <v>41670</v>
      </c>
      <c r="G60" s="9" t="s">
        <v>36</v>
      </c>
      <c r="H60" s="10" t="s">
        <v>261</v>
      </c>
      <c r="I60" s="10" t="s">
        <v>262</v>
      </c>
      <c r="J60" s="10" t="s">
        <v>64</v>
      </c>
      <c r="K60" s="10" t="s">
        <v>108</v>
      </c>
      <c r="L60" s="10" t="s">
        <v>66</v>
      </c>
      <c r="M60" s="10" t="s">
        <v>263</v>
      </c>
      <c r="N60" s="10" t="s">
        <v>43</v>
      </c>
      <c r="O60" s="10" t="s">
        <v>44</v>
      </c>
      <c r="P60" s="11"/>
      <c r="Q60" s="11"/>
      <c r="R60" s="12"/>
      <c r="S60" s="11"/>
      <c r="T60" s="11"/>
      <c r="U60" s="11"/>
      <c r="V60" s="12"/>
      <c r="W60" s="11">
        <f>SUM([1]!Table14[[#This Row],[Amount Due with Indexation &amp; Interest]]-[1]!Table14[[#This Row],[Received Amount]])</f>
        <v>0</v>
      </c>
      <c r="X60" s="24"/>
      <c r="Y60" s="16"/>
      <c r="Z60" s="16"/>
      <c r="AA60" s="17"/>
      <c r="AB60" s="17"/>
      <c r="AC60" s="17"/>
      <c r="AD60" s="10"/>
      <c r="AE60" s="18"/>
      <c r="AF60" s="18"/>
      <c r="AG60" s="19"/>
      <c r="AH60" s="19"/>
      <c r="AI60" s="19"/>
    </row>
    <row r="61" spans="1:35" ht="57.6" x14ac:dyDescent="0.3">
      <c r="A61" s="113">
        <v>2014</v>
      </c>
      <c r="B61" s="113" t="s">
        <v>62</v>
      </c>
      <c r="C61" s="114" t="s">
        <v>264</v>
      </c>
      <c r="D61" s="114" t="s">
        <v>265</v>
      </c>
      <c r="E61" s="114" t="s">
        <v>266</v>
      </c>
      <c r="F61" s="8">
        <v>41850</v>
      </c>
      <c r="G61" s="9" t="s">
        <v>70</v>
      </c>
      <c r="H61" s="10" t="s">
        <v>267</v>
      </c>
      <c r="I61" s="10" t="s">
        <v>268</v>
      </c>
      <c r="J61" s="10" t="s">
        <v>64</v>
      </c>
      <c r="K61" s="10" t="s">
        <v>174</v>
      </c>
      <c r="L61" s="10" t="s">
        <v>116</v>
      </c>
      <c r="M61" s="10" t="s">
        <v>269</v>
      </c>
      <c r="N61" s="10" t="s">
        <v>43</v>
      </c>
      <c r="O61" s="10" t="s">
        <v>44</v>
      </c>
      <c r="P61" s="11">
        <v>100000</v>
      </c>
      <c r="Q61" s="11">
        <v>3921.56</v>
      </c>
      <c r="R61" s="12" t="s">
        <v>51</v>
      </c>
      <c r="S61" s="11"/>
      <c r="T61" s="11">
        <v>103921.56</v>
      </c>
      <c r="U61" s="11">
        <v>103921.56</v>
      </c>
      <c r="V61" s="13">
        <v>42271</v>
      </c>
      <c r="W61" s="11">
        <f>SUM([1]!Table14[[#This Row],[Amount Due with Indexation &amp; Interest]]-[1]!Table14[[#This Row],[Received Amount]])</f>
        <v>0</v>
      </c>
      <c r="X61" s="22" t="s">
        <v>175</v>
      </c>
      <c r="Y61" s="16"/>
      <c r="Z61" s="16" t="s">
        <v>31</v>
      </c>
      <c r="AA61" s="17" t="s">
        <v>32</v>
      </c>
      <c r="AB61" s="17" t="s">
        <v>176</v>
      </c>
      <c r="AC61" s="17" t="s">
        <v>118</v>
      </c>
      <c r="AD61" s="16" t="s">
        <v>82</v>
      </c>
      <c r="AE61" s="18"/>
      <c r="AF61" s="19">
        <v>1038.9100000000001</v>
      </c>
      <c r="AG61" s="19">
        <v>360</v>
      </c>
      <c r="AH61" s="19">
        <v>2114.77</v>
      </c>
      <c r="AI61" s="19">
        <v>100407.88</v>
      </c>
    </row>
    <row r="62" spans="1:35" ht="72" x14ac:dyDescent="0.3">
      <c r="A62" s="113">
        <v>2013</v>
      </c>
      <c r="B62" s="113" t="s">
        <v>62</v>
      </c>
      <c r="C62" s="114" t="s">
        <v>270</v>
      </c>
      <c r="D62" s="114" t="s">
        <v>271</v>
      </c>
      <c r="E62" s="114" t="s">
        <v>271</v>
      </c>
      <c r="F62" s="8">
        <v>41620</v>
      </c>
      <c r="G62" s="9" t="s">
        <v>36</v>
      </c>
      <c r="H62" s="10" t="s">
        <v>272</v>
      </c>
      <c r="I62" s="10" t="s">
        <v>273</v>
      </c>
      <c r="J62" s="10" t="s">
        <v>64</v>
      </c>
      <c r="K62" s="10" t="s">
        <v>174</v>
      </c>
      <c r="L62" s="10" t="s">
        <v>116</v>
      </c>
      <c r="M62" s="10" t="s">
        <v>274</v>
      </c>
      <c r="N62" s="10" t="s">
        <v>43</v>
      </c>
      <c r="O62" s="10" t="s">
        <v>44</v>
      </c>
      <c r="P62" s="11">
        <v>100000</v>
      </c>
      <c r="Q62" s="11">
        <v>1871.8</v>
      </c>
      <c r="R62" s="12" t="s">
        <v>76</v>
      </c>
      <c r="S62" s="11"/>
      <c r="T62" s="11">
        <v>101871.8</v>
      </c>
      <c r="U62" s="11">
        <v>101871.8</v>
      </c>
      <c r="V62" s="13">
        <v>42482</v>
      </c>
      <c r="W62" s="11">
        <f>SUM([1]!Table14[[#This Row],[Amount Due with Indexation &amp; Interest]]-[1]!Table14[[#This Row],[Received Amount]])</f>
        <v>0</v>
      </c>
      <c r="X62" s="22" t="s">
        <v>146</v>
      </c>
      <c r="Y62" s="16" t="s">
        <v>30</v>
      </c>
      <c r="Z62" s="16" t="s">
        <v>31</v>
      </c>
      <c r="AA62" s="17" t="s">
        <v>32</v>
      </c>
      <c r="AB62" s="17" t="s">
        <v>176</v>
      </c>
      <c r="AC62" s="17" t="s">
        <v>118</v>
      </c>
      <c r="AD62" s="16" t="s">
        <v>82</v>
      </c>
      <c r="AE62" s="19">
        <v>6254</v>
      </c>
      <c r="AF62" s="19">
        <v>4035.27</v>
      </c>
      <c r="AG62" s="38">
        <v>85391</v>
      </c>
      <c r="AH62" s="38">
        <v>6000</v>
      </c>
      <c r="AI62" s="38">
        <v>191.53</v>
      </c>
    </row>
    <row r="63" spans="1:35" ht="28.8" x14ac:dyDescent="0.3">
      <c r="A63" s="113">
        <v>2017</v>
      </c>
      <c r="B63" s="113" t="s">
        <v>275</v>
      </c>
      <c r="C63" s="114" t="s">
        <v>276</v>
      </c>
      <c r="D63" s="114" t="s">
        <v>140</v>
      </c>
      <c r="E63" s="114" t="s">
        <v>140</v>
      </c>
      <c r="F63" s="8">
        <v>42782</v>
      </c>
      <c r="G63" s="9" t="s">
        <v>70</v>
      </c>
      <c r="H63" s="10" t="s">
        <v>277</v>
      </c>
      <c r="I63" s="10" t="s">
        <v>278</v>
      </c>
      <c r="J63" s="10" t="s">
        <v>105</v>
      </c>
      <c r="K63" s="10" t="s">
        <v>279</v>
      </c>
      <c r="L63" s="10" t="s">
        <v>66</v>
      </c>
      <c r="M63" s="10" t="s">
        <v>280</v>
      </c>
      <c r="N63" s="10" t="s">
        <v>43</v>
      </c>
      <c r="O63" s="10" t="s">
        <v>44</v>
      </c>
      <c r="P63" s="11"/>
      <c r="Q63" s="11"/>
      <c r="R63" s="12"/>
      <c r="S63" s="11"/>
      <c r="T63" s="11"/>
      <c r="U63" s="11"/>
      <c r="V63" s="12"/>
      <c r="W63" s="11">
        <f>SUM([1]!Table14[[#This Row],[Amount Due with Indexation &amp; Interest]]-[1]!Table14[[#This Row],[Received Amount]])</f>
        <v>0</v>
      </c>
      <c r="X63" s="24"/>
      <c r="Y63" s="16"/>
      <c r="Z63" s="16"/>
      <c r="AA63" s="17"/>
      <c r="AB63" s="17"/>
      <c r="AC63" s="17"/>
      <c r="AD63" s="10"/>
      <c r="AE63" s="18"/>
      <c r="AF63" s="18"/>
      <c r="AG63" s="19"/>
      <c r="AH63" s="19"/>
      <c r="AI63" s="19"/>
    </row>
    <row r="64" spans="1:35" ht="72" x14ac:dyDescent="0.3">
      <c r="A64" s="113">
        <v>2017</v>
      </c>
      <c r="B64" s="113" t="s">
        <v>275</v>
      </c>
      <c r="C64" s="114" t="s">
        <v>276</v>
      </c>
      <c r="D64" s="114" t="s">
        <v>140</v>
      </c>
      <c r="E64" s="114" t="s">
        <v>140</v>
      </c>
      <c r="F64" s="8">
        <v>42782</v>
      </c>
      <c r="G64" s="9" t="s">
        <v>70</v>
      </c>
      <c r="H64" s="10" t="s">
        <v>277</v>
      </c>
      <c r="I64" s="10" t="s">
        <v>278</v>
      </c>
      <c r="J64" s="10" t="s">
        <v>64</v>
      </c>
      <c r="K64" s="10" t="s">
        <v>108</v>
      </c>
      <c r="L64" s="10" t="s">
        <v>66</v>
      </c>
      <c r="M64" s="10" t="s">
        <v>281</v>
      </c>
      <c r="N64" s="10" t="s">
        <v>43</v>
      </c>
      <c r="O64" s="10" t="s">
        <v>44</v>
      </c>
      <c r="P64" s="11"/>
      <c r="Q64" s="11"/>
      <c r="R64" s="12"/>
      <c r="S64" s="11"/>
      <c r="T64" s="11"/>
      <c r="U64" s="11"/>
      <c r="V64" s="12"/>
      <c r="W64" s="11">
        <f>SUM([1]!Table14[[#This Row],[Amount Due with Indexation &amp; Interest]]-[1]!Table14[[#This Row],[Received Amount]])</f>
        <v>0</v>
      </c>
      <c r="X64" s="24"/>
      <c r="Y64" s="16"/>
      <c r="Z64" s="16"/>
      <c r="AA64" s="17"/>
      <c r="AB64" s="17"/>
      <c r="AC64" s="17"/>
      <c r="AD64" s="10"/>
      <c r="AE64" s="18"/>
      <c r="AF64" s="18"/>
      <c r="AG64" s="19"/>
      <c r="AH64" s="19"/>
      <c r="AI64" s="19"/>
    </row>
    <row r="65" spans="1:35" ht="72" x14ac:dyDescent="0.3">
      <c r="A65" s="113">
        <v>2017</v>
      </c>
      <c r="B65" s="94" t="s">
        <v>131</v>
      </c>
      <c r="C65" s="114" t="s">
        <v>282</v>
      </c>
      <c r="D65" s="114" t="s">
        <v>239</v>
      </c>
      <c r="E65" s="114" t="s">
        <v>239</v>
      </c>
      <c r="F65" s="8">
        <v>42870</v>
      </c>
      <c r="G65" s="9" t="s">
        <v>36</v>
      </c>
      <c r="H65" s="10" t="s">
        <v>283</v>
      </c>
      <c r="I65" s="10" t="s">
        <v>284</v>
      </c>
      <c r="J65" s="10" t="s">
        <v>105</v>
      </c>
      <c r="K65" s="10" t="s">
        <v>285</v>
      </c>
      <c r="L65" s="10" t="s">
        <v>66</v>
      </c>
      <c r="M65" s="10" t="s">
        <v>286</v>
      </c>
      <c r="N65" s="10" t="s">
        <v>43</v>
      </c>
      <c r="O65" s="10" t="s">
        <v>44</v>
      </c>
      <c r="P65" s="11"/>
      <c r="Q65" s="11"/>
      <c r="R65" s="12"/>
      <c r="S65" s="11"/>
      <c r="T65" s="11"/>
      <c r="U65" s="11"/>
      <c r="V65" s="12"/>
      <c r="W65" s="11">
        <f>SUM([1]!Table14[[#This Row],[Amount Due with Indexation &amp; Interest]]-[1]!Table14[[#This Row],[Received Amount]])</f>
        <v>0</v>
      </c>
      <c r="X65" s="24"/>
      <c r="Y65" s="16"/>
      <c r="Z65" s="16"/>
      <c r="AA65" s="17"/>
      <c r="AB65" s="17"/>
      <c r="AC65" s="17"/>
      <c r="AD65" s="10"/>
      <c r="AE65" s="18"/>
      <c r="AF65" s="18"/>
      <c r="AG65" s="19"/>
      <c r="AH65" s="19"/>
      <c r="AI65" s="19"/>
    </row>
    <row r="66" spans="1:35" ht="72" x14ac:dyDescent="0.3">
      <c r="A66" s="113">
        <v>2017</v>
      </c>
      <c r="B66" s="94" t="s">
        <v>131</v>
      </c>
      <c r="C66" s="114" t="s">
        <v>282</v>
      </c>
      <c r="D66" s="114" t="s">
        <v>239</v>
      </c>
      <c r="E66" s="114" t="s">
        <v>239</v>
      </c>
      <c r="F66" s="8">
        <v>42870</v>
      </c>
      <c r="G66" s="9" t="s">
        <v>36</v>
      </c>
      <c r="H66" s="10" t="s">
        <v>287</v>
      </c>
      <c r="I66" s="10" t="s">
        <v>284</v>
      </c>
      <c r="J66" s="10" t="s">
        <v>64</v>
      </c>
      <c r="K66" s="10" t="s">
        <v>65</v>
      </c>
      <c r="L66" s="10" t="s">
        <v>66</v>
      </c>
      <c r="M66" s="10" t="s">
        <v>288</v>
      </c>
      <c r="N66" s="10" t="s">
        <v>43</v>
      </c>
      <c r="O66" s="10" t="s">
        <v>44</v>
      </c>
      <c r="P66" s="11"/>
      <c r="Q66" s="11"/>
      <c r="R66" s="12"/>
      <c r="S66" s="11"/>
      <c r="T66" s="11"/>
      <c r="U66" s="11"/>
      <c r="V66" s="12"/>
      <c r="W66" s="11">
        <f>SUM([1]!Table14[[#This Row],[Amount Due with Indexation &amp; Interest]]-[1]!Table14[[#This Row],[Received Amount]])</f>
        <v>0</v>
      </c>
      <c r="X66" s="24"/>
      <c r="Y66" s="16"/>
      <c r="Z66" s="16"/>
      <c r="AA66" s="17"/>
      <c r="AB66" s="17"/>
      <c r="AC66" s="17"/>
      <c r="AD66" s="10"/>
      <c r="AE66" s="18"/>
      <c r="AF66" s="18"/>
      <c r="AG66" s="19"/>
      <c r="AH66" s="19"/>
      <c r="AI66" s="19"/>
    </row>
    <row r="67" spans="1:35" ht="43.2" x14ac:dyDescent="0.3">
      <c r="A67" s="113">
        <v>2016</v>
      </c>
      <c r="B67" s="113" t="s">
        <v>57</v>
      </c>
      <c r="C67" s="114" t="s">
        <v>289</v>
      </c>
      <c r="D67" s="114" t="s">
        <v>111</v>
      </c>
      <c r="E67" s="114" t="s">
        <v>111</v>
      </c>
      <c r="F67" s="8">
        <v>42695</v>
      </c>
      <c r="G67" s="9" t="s">
        <v>70</v>
      </c>
      <c r="H67" s="10" t="s">
        <v>290</v>
      </c>
      <c r="I67" s="10" t="s">
        <v>291</v>
      </c>
      <c r="J67" s="10" t="s">
        <v>154</v>
      </c>
      <c r="K67" s="10" t="s">
        <v>292</v>
      </c>
      <c r="L67" s="10" t="s">
        <v>66</v>
      </c>
      <c r="M67" s="10" t="s">
        <v>293</v>
      </c>
      <c r="N67" s="10" t="s">
        <v>43</v>
      </c>
      <c r="O67" s="10" t="s">
        <v>44</v>
      </c>
      <c r="P67" s="11"/>
      <c r="Q67" s="11"/>
      <c r="R67" s="12"/>
      <c r="S67" s="11"/>
      <c r="T67" s="11"/>
      <c r="U67" s="11"/>
      <c r="V67" s="12"/>
      <c r="W67" s="11">
        <f>SUM([1]!Table14[[#This Row],[Amount Due with Indexation &amp; Interest]]-[1]!Table14[[#This Row],[Received Amount]])</f>
        <v>0</v>
      </c>
      <c r="X67" s="24"/>
      <c r="Y67" s="16"/>
      <c r="Z67" s="16"/>
      <c r="AA67" s="17"/>
      <c r="AB67" s="17"/>
      <c r="AC67" s="17"/>
      <c r="AD67" s="10"/>
      <c r="AE67" s="18"/>
      <c r="AF67" s="18"/>
      <c r="AG67" s="19"/>
      <c r="AH67" s="19"/>
      <c r="AI67" s="19"/>
    </row>
    <row r="68" spans="1:35" ht="57.6" x14ac:dyDescent="0.3">
      <c r="A68" s="115">
        <v>2017</v>
      </c>
      <c r="B68" s="115" t="s">
        <v>275</v>
      </c>
      <c r="C68" s="116" t="s">
        <v>294</v>
      </c>
      <c r="D68" s="116" t="s">
        <v>271</v>
      </c>
      <c r="E68" s="116" t="s">
        <v>271</v>
      </c>
      <c r="F68" s="8">
        <v>42773</v>
      </c>
      <c r="G68" s="9" t="s">
        <v>70</v>
      </c>
      <c r="H68" s="10" t="s">
        <v>295</v>
      </c>
      <c r="I68" s="10" t="s">
        <v>296</v>
      </c>
      <c r="J68" s="10" t="s">
        <v>64</v>
      </c>
      <c r="K68" s="10" t="s">
        <v>65</v>
      </c>
      <c r="L68" s="10" t="s">
        <v>66</v>
      </c>
      <c r="M68" s="10" t="s">
        <v>297</v>
      </c>
      <c r="N68" s="10" t="s">
        <v>43</v>
      </c>
      <c r="O68" s="10" t="s">
        <v>44</v>
      </c>
      <c r="P68" s="11"/>
      <c r="Q68" s="11"/>
      <c r="R68" s="12"/>
      <c r="S68" s="11"/>
      <c r="T68" s="11"/>
      <c r="U68" s="11"/>
      <c r="V68" s="12"/>
      <c r="W68" s="11">
        <f>SUM([1]!Table14[[#This Row],[Amount Due with Indexation &amp; Interest]]-[1]!Table14[[#This Row],[Received Amount]])</f>
        <v>0</v>
      </c>
      <c r="X68" s="24"/>
      <c r="Y68" s="16"/>
      <c r="Z68" s="16"/>
      <c r="AA68" s="17"/>
      <c r="AB68" s="17"/>
      <c r="AC68" s="17"/>
      <c r="AD68" s="10"/>
      <c r="AE68" s="18"/>
      <c r="AF68" s="18"/>
      <c r="AG68" s="19"/>
      <c r="AH68" s="19"/>
      <c r="AI68" s="19"/>
    </row>
    <row r="69" spans="1:35" ht="72" x14ac:dyDescent="0.3">
      <c r="A69" s="113">
        <v>2015</v>
      </c>
      <c r="B69" s="113" t="s">
        <v>62</v>
      </c>
      <c r="C69" s="114" t="s">
        <v>298</v>
      </c>
      <c r="D69" s="114" t="s">
        <v>111</v>
      </c>
      <c r="E69" s="114" t="s">
        <v>112</v>
      </c>
      <c r="F69" s="8">
        <v>42289</v>
      </c>
      <c r="G69" s="9" t="s">
        <v>36</v>
      </c>
      <c r="H69" s="10" t="s">
        <v>299</v>
      </c>
      <c r="I69" s="10" t="s">
        <v>300</v>
      </c>
      <c r="J69" s="10" t="s">
        <v>64</v>
      </c>
      <c r="K69" s="10" t="s">
        <v>65</v>
      </c>
      <c r="L69" s="10" t="s">
        <v>66</v>
      </c>
      <c r="M69" s="10" t="s">
        <v>301</v>
      </c>
      <c r="N69" s="10" t="s">
        <v>43</v>
      </c>
      <c r="O69" s="10" t="s">
        <v>44</v>
      </c>
      <c r="P69" s="11"/>
      <c r="Q69" s="11"/>
      <c r="R69" s="12"/>
      <c r="S69" s="11"/>
      <c r="T69" s="11"/>
      <c r="U69" s="11"/>
      <c r="V69" s="12"/>
      <c r="W69" s="11">
        <f>SUM([1]!Table14[[#This Row],[Amount Due with Indexation &amp; Interest]]-[1]!Table14[[#This Row],[Received Amount]])</f>
        <v>0</v>
      </c>
      <c r="X69" s="24"/>
      <c r="Y69" s="16"/>
      <c r="Z69" s="16"/>
      <c r="AA69" s="17"/>
      <c r="AB69" s="17"/>
      <c r="AC69" s="17"/>
      <c r="AD69" s="10"/>
      <c r="AE69" s="18"/>
      <c r="AF69" s="18"/>
      <c r="AG69" s="19"/>
      <c r="AH69" s="19"/>
      <c r="AI69" s="19"/>
    </row>
    <row r="70" spans="1:35" ht="57.6" x14ac:dyDescent="0.3">
      <c r="A70" s="113">
        <v>2015</v>
      </c>
      <c r="B70" s="113" t="s">
        <v>46</v>
      </c>
      <c r="C70" s="114" t="s">
        <v>298</v>
      </c>
      <c r="D70" s="114" t="s">
        <v>111</v>
      </c>
      <c r="E70" s="114" t="s">
        <v>112</v>
      </c>
      <c r="F70" s="8">
        <v>42289</v>
      </c>
      <c r="G70" s="9" t="s">
        <v>36</v>
      </c>
      <c r="H70" s="10" t="s">
        <v>299</v>
      </c>
      <c r="I70" s="10" t="s">
        <v>300</v>
      </c>
      <c r="J70" s="10" t="s">
        <v>47</v>
      </c>
      <c r="K70" s="10" t="s">
        <v>302</v>
      </c>
      <c r="L70" s="10" t="s">
        <v>303</v>
      </c>
      <c r="M70" s="10" t="s">
        <v>145</v>
      </c>
      <c r="N70" s="10" t="s">
        <v>43</v>
      </c>
      <c r="O70" s="10" t="s">
        <v>44</v>
      </c>
      <c r="P70" s="11">
        <v>16800</v>
      </c>
      <c r="Q70" s="11">
        <v>7434.25</v>
      </c>
      <c r="R70" s="12" t="s">
        <v>76</v>
      </c>
      <c r="S70" s="11"/>
      <c r="T70" s="11">
        <v>24234.25</v>
      </c>
      <c r="U70" s="11">
        <v>24234.25</v>
      </c>
      <c r="V70" s="25">
        <v>45138</v>
      </c>
      <c r="W70" s="11">
        <v>24234.25</v>
      </c>
      <c r="X70" s="22" t="s">
        <v>176</v>
      </c>
      <c r="Y70" s="16"/>
      <c r="Z70" s="16"/>
      <c r="AA70" s="17"/>
      <c r="AB70" s="17"/>
      <c r="AC70" s="17"/>
      <c r="AD70" s="10"/>
      <c r="AE70" s="18"/>
      <c r="AF70" s="18"/>
      <c r="AG70" s="19"/>
      <c r="AH70" s="19"/>
      <c r="AI70" s="19"/>
    </row>
    <row r="71" spans="1:35" ht="57.6" x14ac:dyDescent="0.3">
      <c r="A71" s="113">
        <v>2015</v>
      </c>
      <c r="B71" s="113" t="s">
        <v>131</v>
      </c>
      <c r="C71" s="114" t="s">
        <v>298</v>
      </c>
      <c r="D71" s="114" t="s">
        <v>111</v>
      </c>
      <c r="E71" s="114" t="s">
        <v>112</v>
      </c>
      <c r="F71" s="8">
        <v>42289</v>
      </c>
      <c r="G71" s="9" t="s">
        <v>36</v>
      </c>
      <c r="H71" s="10" t="s">
        <v>299</v>
      </c>
      <c r="I71" s="10" t="s">
        <v>300</v>
      </c>
      <c r="J71" s="10" t="s">
        <v>105</v>
      </c>
      <c r="K71" s="10" t="s">
        <v>304</v>
      </c>
      <c r="L71" s="10" t="s">
        <v>66</v>
      </c>
      <c r="M71" s="10" t="s">
        <v>305</v>
      </c>
      <c r="N71" s="10" t="s">
        <v>43</v>
      </c>
      <c r="O71" s="10" t="s">
        <v>44</v>
      </c>
      <c r="P71" s="11"/>
      <c r="Q71" s="11"/>
      <c r="R71" s="12"/>
      <c r="S71" s="11"/>
      <c r="T71" s="11"/>
      <c r="U71" s="11"/>
      <c r="V71" s="12"/>
      <c r="W71" s="11">
        <f>SUM([1]!Table14[[#This Row],[Amount Due with Indexation &amp; Interest]]-[1]!Table14[[#This Row],[Received Amount]])</f>
        <v>0</v>
      </c>
      <c r="X71" s="24"/>
      <c r="Y71" s="16"/>
      <c r="Z71" s="16"/>
      <c r="AA71" s="17"/>
      <c r="AB71" s="17"/>
      <c r="AC71" s="17"/>
      <c r="AD71" s="10"/>
      <c r="AE71" s="18"/>
      <c r="AF71" s="18"/>
      <c r="AG71" s="19"/>
      <c r="AH71" s="19"/>
      <c r="AI71" s="19"/>
    </row>
    <row r="72" spans="1:35" ht="72" x14ac:dyDescent="0.3">
      <c r="A72" s="113">
        <v>2015</v>
      </c>
      <c r="B72" s="113" t="s">
        <v>62</v>
      </c>
      <c r="C72" s="114" t="s">
        <v>306</v>
      </c>
      <c r="D72" s="114" t="s">
        <v>253</v>
      </c>
      <c r="E72" s="114" t="s">
        <v>254</v>
      </c>
      <c r="F72" s="8">
        <v>42321</v>
      </c>
      <c r="G72" s="9" t="s">
        <v>70</v>
      </c>
      <c r="H72" s="10" t="s">
        <v>307</v>
      </c>
      <c r="I72" s="10" t="s">
        <v>308</v>
      </c>
      <c r="J72" s="10" t="s">
        <v>64</v>
      </c>
      <c r="K72" s="10" t="s">
        <v>309</v>
      </c>
      <c r="L72" s="10" t="s">
        <v>116</v>
      </c>
      <c r="M72" s="10" t="s">
        <v>310</v>
      </c>
      <c r="N72" s="10" t="s">
        <v>43</v>
      </c>
      <c r="O72" s="10" t="s">
        <v>44</v>
      </c>
      <c r="P72" s="11">
        <v>39000</v>
      </c>
      <c r="Q72" s="11">
        <v>5850</v>
      </c>
      <c r="R72" s="12" t="s">
        <v>51</v>
      </c>
      <c r="S72" s="11"/>
      <c r="T72" s="11">
        <v>44850</v>
      </c>
      <c r="U72" s="11">
        <v>44850</v>
      </c>
      <c r="V72" s="25">
        <v>44553</v>
      </c>
      <c r="W72" s="11">
        <f>SUM([1]!Table14[[#This Row],[Amount Due with Indexation &amp; Interest]]-[1]!Table14[[#This Row],[Received Amount]])</f>
        <v>0</v>
      </c>
      <c r="X72" s="22" t="s">
        <v>31</v>
      </c>
      <c r="Y72" s="16"/>
      <c r="Z72" s="16"/>
      <c r="AA72" s="17"/>
      <c r="AB72" s="17"/>
      <c r="AC72" s="17" t="s">
        <v>118</v>
      </c>
      <c r="AD72" s="23">
        <v>45383</v>
      </c>
      <c r="AE72" s="18"/>
      <c r="AF72" s="18"/>
      <c r="AG72" s="19"/>
      <c r="AH72" s="19"/>
      <c r="AI72" s="19">
        <v>44850</v>
      </c>
    </row>
    <row r="73" spans="1:35" ht="72" x14ac:dyDescent="0.3">
      <c r="A73" s="113">
        <v>2013</v>
      </c>
      <c r="B73" s="113" t="s">
        <v>62</v>
      </c>
      <c r="C73" s="114" t="s">
        <v>311</v>
      </c>
      <c r="D73" s="114" t="s">
        <v>312</v>
      </c>
      <c r="E73" s="114" t="s">
        <v>313</v>
      </c>
      <c r="F73" s="8">
        <v>41613</v>
      </c>
      <c r="G73" s="9" t="s">
        <v>70</v>
      </c>
      <c r="H73" s="10" t="s">
        <v>314</v>
      </c>
      <c r="I73" s="10" t="s">
        <v>315</v>
      </c>
      <c r="J73" s="10" t="s">
        <v>64</v>
      </c>
      <c r="K73" s="10" t="s">
        <v>309</v>
      </c>
      <c r="L73" s="10" t="s">
        <v>116</v>
      </c>
      <c r="M73" s="10" t="s">
        <v>293</v>
      </c>
      <c r="N73" s="10" t="s">
        <v>43</v>
      </c>
      <c r="O73" s="10" t="s">
        <v>44</v>
      </c>
      <c r="P73" s="11">
        <v>84000</v>
      </c>
      <c r="Q73" s="11">
        <v>2188</v>
      </c>
      <c r="R73" s="12" t="s">
        <v>76</v>
      </c>
      <c r="S73" s="11"/>
      <c r="T73" s="11">
        <v>86188</v>
      </c>
      <c r="U73" s="11">
        <v>86188</v>
      </c>
      <c r="V73" s="13">
        <v>42495</v>
      </c>
      <c r="W73" s="11">
        <f>SUM([1]!Table14[[#This Row],[Amount Due with Indexation &amp; Interest]]-[1]!Table14[[#This Row],[Received Amount]])</f>
        <v>3438369.03</v>
      </c>
      <c r="X73" s="22" t="s">
        <v>146</v>
      </c>
      <c r="Y73" s="16" t="s">
        <v>30</v>
      </c>
      <c r="Z73" s="16"/>
      <c r="AA73" s="17" t="s">
        <v>32</v>
      </c>
      <c r="AB73" s="17" t="s">
        <v>176</v>
      </c>
      <c r="AC73" s="17" t="s">
        <v>118</v>
      </c>
      <c r="AD73" s="36" t="s">
        <v>82</v>
      </c>
      <c r="AE73" s="19">
        <v>3000</v>
      </c>
      <c r="AF73" s="19">
        <v>0</v>
      </c>
      <c r="AG73" s="19">
        <v>45351.25</v>
      </c>
      <c r="AH73" s="19">
        <v>37836</v>
      </c>
      <c r="AI73" s="19">
        <v>0.75</v>
      </c>
    </row>
    <row r="74" spans="1:35" ht="86.4" x14ac:dyDescent="0.3">
      <c r="A74" s="113">
        <v>2015</v>
      </c>
      <c r="B74" s="113" t="s">
        <v>62</v>
      </c>
      <c r="C74" s="114" t="s">
        <v>316</v>
      </c>
      <c r="D74" s="114" t="s">
        <v>265</v>
      </c>
      <c r="E74" s="114" t="s">
        <v>265</v>
      </c>
      <c r="F74" s="8">
        <v>42265</v>
      </c>
      <c r="G74" s="9" t="s">
        <v>36</v>
      </c>
      <c r="H74" s="10" t="s">
        <v>317</v>
      </c>
      <c r="I74" s="10" t="s">
        <v>318</v>
      </c>
      <c r="J74" s="10" t="s">
        <v>319</v>
      </c>
      <c r="K74" s="10" t="s">
        <v>320</v>
      </c>
      <c r="L74" s="10" t="s">
        <v>321</v>
      </c>
      <c r="M74" s="10" t="s">
        <v>293</v>
      </c>
      <c r="N74" s="10" t="s">
        <v>43</v>
      </c>
      <c r="O74" s="10" t="s">
        <v>44</v>
      </c>
      <c r="P74" s="11">
        <v>20000</v>
      </c>
      <c r="Q74" s="11">
        <v>1448.53</v>
      </c>
      <c r="R74" s="12" t="s">
        <v>322</v>
      </c>
      <c r="S74" s="11"/>
      <c r="T74" s="11">
        <v>21448.53</v>
      </c>
      <c r="U74" s="11">
        <v>21448.53</v>
      </c>
      <c r="V74" s="13">
        <v>43342</v>
      </c>
      <c r="W74" s="11">
        <f>SUM([1]!Table14[[#This Row],[Amount Due with Indexation &amp; Interest]]-[1]!Table14[[#This Row],[Received Amount]])</f>
        <v>0</v>
      </c>
      <c r="X74" s="22" t="s">
        <v>52</v>
      </c>
      <c r="Y74" s="16"/>
      <c r="Z74" s="16"/>
      <c r="AA74" s="17" t="s">
        <v>32</v>
      </c>
      <c r="AB74" s="17"/>
      <c r="AC74" s="17"/>
      <c r="AD74" s="20">
        <v>44852</v>
      </c>
      <c r="AE74" s="21"/>
      <c r="AF74" s="21"/>
      <c r="AG74" s="19">
        <v>21448.53</v>
      </c>
      <c r="AH74" s="19"/>
      <c r="AI74" s="19"/>
    </row>
    <row r="75" spans="1:35" ht="57.6" x14ac:dyDescent="0.3">
      <c r="A75" s="113">
        <v>2013</v>
      </c>
      <c r="B75" s="113" t="s">
        <v>275</v>
      </c>
      <c r="C75" s="114" t="s">
        <v>323</v>
      </c>
      <c r="D75" s="114" t="s">
        <v>303</v>
      </c>
      <c r="E75" s="114" t="s">
        <v>303</v>
      </c>
      <c r="F75" s="8">
        <v>41614</v>
      </c>
      <c r="G75" s="9" t="s">
        <v>36</v>
      </c>
      <c r="H75" s="10" t="s">
        <v>324</v>
      </c>
      <c r="I75" s="10" t="s">
        <v>325</v>
      </c>
      <c r="J75" s="10" t="s">
        <v>47</v>
      </c>
      <c r="K75" s="10" t="s">
        <v>326</v>
      </c>
      <c r="L75" s="10" t="s">
        <v>327</v>
      </c>
      <c r="M75" s="10" t="s">
        <v>145</v>
      </c>
      <c r="N75" s="10" t="s">
        <v>43</v>
      </c>
      <c r="O75" s="10" t="s">
        <v>44</v>
      </c>
      <c r="P75" s="11"/>
      <c r="Q75" s="11"/>
      <c r="R75" s="12"/>
      <c r="S75" s="11"/>
      <c r="T75" s="11"/>
      <c r="U75" s="11"/>
      <c r="V75" s="12"/>
      <c r="W75" s="11"/>
      <c r="X75" s="22"/>
      <c r="Y75" s="16"/>
      <c r="Z75" s="16"/>
      <c r="AA75" s="17"/>
      <c r="AB75" s="17"/>
      <c r="AC75" s="17"/>
      <c r="AD75" s="10"/>
      <c r="AE75" s="18"/>
      <c r="AF75" s="18"/>
      <c r="AG75" s="19"/>
      <c r="AH75" s="19"/>
      <c r="AI75" s="19"/>
    </row>
    <row r="76" spans="1:35" ht="43.2" x14ac:dyDescent="0.3">
      <c r="A76" s="113">
        <v>2009</v>
      </c>
      <c r="B76" s="113" t="s">
        <v>62</v>
      </c>
      <c r="C76" s="114" t="s">
        <v>328</v>
      </c>
      <c r="D76" s="114" t="s">
        <v>303</v>
      </c>
      <c r="E76" s="114" t="s">
        <v>303</v>
      </c>
      <c r="F76" s="8">
        <v>39909</v>
      </c>
      <c r="G76" s="9" t="s">
        <v>36</v>
      </c>
      <c r="H76" s="10" t="s">
        <v>329</v>
      </c>
      <c r="I76" s="10" t="s">
        <v>330</v>
      </c>
      <c r="J76" s="10" t="s">
        <v>331</v>
      </c>
      <c r="K76" s="10" t="s">
        <v>332</v>
      </c>
      <c r="L76" s="10" t="s">
        <v>303</v>
      </c>
      <c r="M76" s="10" t="s">
        <v>333</v>
      </c>
      <c r="N76" s="10" t="s">
        <v>43</v>
      </c>
      <c r="O76" s="10" t="s">
        <v>44</v>
      </c>
      <c r="P76" s="11">
        <v>85375</v>
      </c>
      <c r="Q76" s="11"/>
      <c r="R76" s="12"/>
      <c r="S76" s="11"/>
      <c r="T76" s="11">
        <v>85375</v>
      </c>
      <c r="U76" s="11">
        <v>85375</v>
      </c>
      <c r="V76" s="13">
        <v>41079</v>
      </c>
      <c r="W76" s="11">
        <f>SUM([1]!Table14[[#This Row],[Amount Due with Indexation &amp; Interest]]-[1]!Table14[[#This Row],[Received Amount]])</f>
        <v>0</v>
      </c>
      <c r="X76" s="22" t="s">
        <v>334</v>
      </c>
      <c r="Y76" s="16"/>
      <c r="Z76" s="16"/>
      <c r="AA76" s="17" t="s">
        <v>335</v>
      </c>
      <c r="AB76" s="17"/>
      <c r="AC76" s="17"/>
      <c r="AD76" s="8">
        <v>2016</v>
      </c>
      <c r="AE76" s="45"/>
      <c r="AF76" s="45"/>
      <c r="AG76" s="19">
        <v>85375</v>
      </c>
      <c r="AH76" s="19"/>
      <c r="AI76" s="19"/>
    </row>
    <row r="77" spans="1:35" ht="72" x14ac:dyDescent="0.3">
      <c r="A77" s="113">
        <v>2009</v>
      </c>
      <c r="B77" s="113" t="s">
        <v>62</v>
      </c>
      <c r="C77" s="114" t="s">
        <v>328</v>
      </c>
      <c r="D77" s="114" t="s">
        <v>303</v>
      </c>
      <c r="E77" s="114" t="s">
        <v>303</v>
      </c>
      <c r="F77" s="8">
        <v>39910</v>
      </c>
      <c r="G77" s="9" t="s">
        <v>36</v>
      </c>
      <c r="H77" s="10" t="s">
        <v>329</v>
      </c>
      <c r="I77" s="10" t="s">
        <v>330</v>
      </c>
      <c r="J77" s="10" t="s">
        <v>64</v>
      </c>
      <c r="K77" s="10" t="s">
        <v>65</v>
      </c>
      <c r="L77" s="10" t="s">
        <v>66</v>
      </c>
      <c r="M77" s="10" t="s">
        <v>336</v>
      </c>
      <c r="N77" s="10" t="s">
        <v>43</v>
      </c>
      <c r="O77" s="10" t="s">
        <v>44</v>
      </c>
      <c r="P77" s="11"/>
      <c r="Q77" s="11"/>
      <c r="R77" s="12"/>
      <c r="S77" s="11"/>
      <c r="T77" s="11"/>
      <c r="U77" s="11"/>
      <c r="V77" s="12"/>
      <c r="W77" s="11">
        <f>SUM([1]!Table14[[#This Row],[Amount Due with Indexation &amp; Interest]]-[1]!Table14[[#This Row],[Received Amount]])</f>
        <v>0</v>
      </c>
      <c r="X77" s="24"/>
      <c r="Y77" s="16"/>
      <c r="Z77" s="16"/>
      <c r="AA77" s="17"/>
      <c r="AB77" s="17"/>
      <c r="AC77" s="17"/>
      <c r="AD77" s="10"/>
      <c r="AE77" s="18"/>
      <c r="AF77" s="18"/>
      <c r="AG77" s="19"/>
      <c r="AH77" s="19"/>
      <c r="AI77" s="19"/>
    </row>
    <row r="78" spans="1:35" ht="187.2" x14ac:dyDescent="0.3">
      <c r="A78" s="113">
        <v>2017</v>
      </c>
      <c r="B78" s="113" t="s">
        <v>46</v>
      </c>
      <c r="C78" s="114" t="s">
        <v>337</v>
      </c>
      <c r="D78" s="114" t="s">
        <v>35</v>
      </c>
      <c r="E78" s="114" t="s">
        <v>338</v>
      </c>
      <c r="F78" s="8">
        <v>42958</v>
      </c>
      <c r="G78" s="9" t="s">
        <v>36</v>
      </c>
      <c r="H78" s="10" t="s">
        <v>339</v>
      </c>
      <c r="I78" s="10" t="s">
        <v>340</v>
      </c>
      <c r="J78" s="10" t="s">
        <v>47</v>
      </c>
      <c r="K78" s="10" t="s">
        <v>341</v>
      </c>
      <c r="L78" s="10" t="s">
        <v>342</v>
      </c>
      <c r="M78" s="46" t="s">
        <v>343</v>
      </c>
      <c r="N78" s="10" t="s">
        <v>43</v>
      </c>
      <c r="O78" s="10" t="s">
        <v>44</v>
      </c>
      <c r="P78" s="11">
        <v>67480</v>
      </c>
      <c r="Q78" s="11">
        <v>4276.29</v>
      </c>
      <c r="R78" s="12"/>
      <c r="S78" s="11"/>
      <c r="T78" s="11">
        <v>71756.289999999994</v>
      </c>
      <c r="U78" s="11">
        <v>71756.289999999994</v>
      </c>
      <c r="V78" s="12" t="s">
        <v>344</v>
      </c>
      <c r="W78" s="11">
        <f>SUM([1]!Table14[[#This Row],[Amount Due with Indexation &amp; Interest]]-[1]!Table14[[#This Row],[Received Amount]])</f>
        <v>382786.18</v>
      </c>
      <c r="X78" s="22" t="s">
        <v>61</v>
      </c>
      <c r="Y78" s="16"/>
      <c r="Z78" s="16"/>
      <c r="AA78" s="17" t="s">
        <v>32</v>
      </c>
      <c r="AB78" s="17"/>
      <c r="AC78" s="17"/>
      <c r="AD78" s="20"/>
      <c r="AE78" s="21"/>
      <c r="AF78" s="21"/>
      <c r="AG78" s="19"/>
      <c r="AH78" s="19"/>
      <c r="AI78" s="19"/>
    </row>
    <row r="79" spans="1:35" ht="187.2" x14ac:dyDescent="0.3">
      <c r="A79" s="113">
        <v>2017</v>
      </c>
      <c r="B79" s="113" t="s">
        <v>57</v>
      </c>
      <c r="C79" s="114" t="s">
        <v>337</v>
      </c>
      <c r="D79" s="114" t="s">
        <v>35</v>
      </c>
      <c r="E79" s="114" t="s">
        <v>338</v>
      </c>
      <c r="F79" s="8">
        <v>42958</v>
      </c>
      <c r="G79" s="9" t="s">
        <v>36</v>
      </c>
      <c r="H79" s="10" t="s">
        <v>339</v>
      </c>
      <c r="I79" s="10" t="s">
        <v>340</v>
      </c>
      <c r="J79" s="10" t="s">
        <v>105</v>
      </c>
      <c r="K79" s="10" t="s">
        <v>345</v>
      </c>
      <c r="L79" s="10" t="s">
        <v>66</v>
      </c>
      <c r="M79" s="10" t="s">
        <v>346</v>
      </c>
      <c r="N79" s="10" t="s">
        <v>43</v>
      </c>
      <c r="O79" s="10" t="s">
        <v>44</v>
      </c>
      <c r="P79" s="11"/>
      <c r="Q79" s="11"/>
      <c r="R79" s="12"/>
      <c r="S79" s="11"/>
      <c r="T79" s="11"/>
      <c r="U79" s="11"/>
      <c r="V79" s="12"/>
      <c r="W79" s="11">
        <f>SUM([1]!Table14[[#This Row],[Amount Due with Indexation &amp; Interest]]-[1]!Table14[[#This Row],[Received Amount]])</f>
        <v>20668.439999999999</v>
      </c>
      <c r="X79" s="24"/>
      <c r="Y79" s="16"/>
      <c r="Z79" s="16"/>
      <c r="AA79" s="17"/>
      <c r="AB79" s="17"/>
      <c r="AC79" s="17"/>
      <c r="AD79" s="10"/>
      <c r="AE79" s="18"/>
      <c r="AF79" s="18"/>
      <c r="AG79" s="19"/>
      <c r="AH79" s="19"/>
      <c r="AI79" s="19"/>
    </row>
    <row r="80" spans="1:35" ht="187.2" x14ac:dyDescent="0.3">
      <c r="A80" s="113">
        <v>2017</v>
      </c>
      <c r="B80" s="113" t="s">
        <v>53</v>
      </c>
      <c r="C80" s="114" t="s">
        <v>337</v>
      </c>
      <c r="D80" s="114" t="s">
        <v>35</v>
      </c>
      <c r="E80" s="114" t="s">
        <v>338</v>
      </c>
      <c r="F80" s="8">
        <v>42958</v>
      </c>
      <c r="G80" s="9" t="s">
        <v>36</v>
      </c>
      <c r="H80" s="10" t="s">
        <v>339</v>
      </c>
      <c r="I80" s="10" t="s">
        <v>340</v>
      </c>
      <c r="J80" s="10" t="s">
        <v>54</v>
      </c>
      <c r="K80" s="10" t="s">
        <v>347</v>
      </c>
      <c r="L80" s="10" t="s">
        <v>342</v>
      </c>
      <c r="M80" s="10" t="s">
        <v>348</v>
      </c>
      <c r="N80" s="10" t="s">
        <v>43</v>
      </c>
      <c r="O80" s="10" t="s">
        <v>44</v>
      </c>
      <c r="P80" s="11">
        <v>97500</v>
      </c>
      <c r="Q80" s="11">
        <v>9558.82</v>
      </c>
      <c r="R80" s="12" t="s">
        <v>349</v>
      </c>
      <c r="S80" s="11"/>
      <c r="T80" s="11">
        <v>107058.82</v>
      </c>
      <c r="U80" s="11">
        <v>107058.82</v>
      </c>
      <c r="V80" s="25">
        <v>44480</v>
      </c>
      <c r="W80" s="11">
        <f>SUM([1]!Table14[[#This Row],[Amount Due with Indexation &amp; Interest]]-[1]!Table14[[#This Row],[Received Amount]])</f>
        <v>947231.48</v>
      </c>
      <c r="X80" s="22" t="s">
        <v>31</v>
      </c>
      <c r="Y80" s="16"/>
      <c r="Z80" s="16"/>
      <c r="AA80" s="17"/>
      <c r="AB80" s="17"/>
      <c r="AC80" s="17"/>
      <c r="AD80" s="10"/>
      <c r="AE80" s="18"/>
      <c r="AF80" s="18"/>
      <c r="AG80" s="19"/>
      <c r="AH80" s="19"/>
      <c r="AI80" s="19"/>
    </row>
    <row r="81" spans="1:35" ht="187.2" x14ac:dyDescent="0.3">
      <c r="A81" s="113">
        <v>2017</v>
      </c>
      <c r="B81" s="113" t="s">
        <v>62</v>
      </c>
      <c r="C81" s="114" t="s">
        <v>337</v>
      </c>
      <c r="D81" s="114" t="s">
        <v>35</v>
      </c>
      <c r="E81" s="114" t="s">
        <v>338</v>
      </c>
      <c r="F81" s="8">
        <v>42958</v>
      </c>
      <c r="G81" s="9" t="s">
        <v>36</v>
      </c>
      <c r="H81" s="10" t="s">
        <v>339</v>
      </c>
      <c r="I81" s="10" t="s">
        <v>340</v>
      </c>
      <c r="J81" s="10" t="s">
        <v>64</v>
      </c>
      <c r="K81" s="10" t="s">
        <v>65</v>
      </c>
      <c r="L81" s="10" t="s">
        <v>66</v>
      </c>
      <c r="M81" s="10" t="s">
        <v>350</v>
      </c>
      <c r="N81" s="10" t="s">
        <v>43</v>
      </c>
      <c r="O81" s="10" t="s">
        <v>44</v>
      </c>
      <c r="P81" s="11"/>
      <c r="Q81" s="11"/>
      <c r="R81" s="12"/>
      <c r="S81" s="11"/>
      <c r="T81" s="11"/>
      <c r="U81" s="11"/>
      <c r="V81" s="12"/>
      <c r="W81" s="11">
        <f>SUM([1]!Table14[[#This Row],[Amount Due with Indexation &amp; Interest]]-[1]!Table14[[#This Row],[Received Amount]])</f>
        <v>0</v>
      </c>
      <c r="X81" s="24"/>
      <c r="Y81" s="16"/>
      <c r="Z81" s="16"/>
      <c r="AA81" s="17"/>
      <c r="AB81" s="17"/>
      <c r="AC81" s="17"/>
      <c r="AD81" s="10"/>
      <c r="AE81" s="18"/>
      <c r="AF81" s="18"/>
      <c r="AG81" s="19"/>
      <c r="AH81" s="19"/>
      <c r="AI81" s="19"/>
    </row>
    <row r="82" spans="1:35" ht="86.4" x14ac:dyDescent="0.3">
      <c r="A82" s="113">
        <v>2013</v>
      </c>
      <c r="B82" s="113" t="s">
        <v>46</v>
      </c>
      <c r="C82" s="114" t="s">
        <v>351</v>
      </c>
      <c r="D82" s="114" t="s">
        <v>239</v>
      </c>
      <c r="E82" s="114" t="s">
        <v>239</v>
      </c>
      <c r="F82" s="8">
        <v>41437</v>
      </c>
      <c r="G82" s="9" t="s">
        <v>36</v>
      </c>
      <c r="H82" s="10" t="s">
        <v>352</v>
      </c>
      <c r="I82" s="10" t="s">
        <v>353</v>
      </c>
      <c r="J82" s="10" t="s">
        <v>165</v>
      </c>
      <c r="K82" s="10" t="s">
        <v>354</v>
      </c>
      <c r="L82" s="10" t="s">
        <v>66</v>
      </c>
      <c r="M82" s="10" t="s">
        <v>130</v>
      </c>
      <c r="N82" s="10" t="s">
        <v>43</v>
      </c>
      <c r="O82" s="10" t="s">
        <v>44</v>
      </c>
      <c r="P82" s="11">
        <v>16000</v>
      </c>
      <c r="Q82" s="11"/>
      <c r="R82" s="12" t="s">
        <v>355</v>
      </c>
      <c r="S82" s="11"/>
      <c r="T82" s="11">
        <v>16000</v>
      </c>
      <c r="U82" s="11">
        <v>16000</v>
      </c>
      <c r="V82" s="13">
        <v>41813</v>
      </c>
      <c r="W82" s="11">
        <f>SUM([1]!Table14[[#This Row],[Amount Due with Indexation &amp; Interest]]-[1]!Table14[[#This Row],[Received Amount]])</f>
        <v>0</v>
      </c>
      <c r="X82" s="22" t="s">
        <v>356</v>
      </c>
      <c r="Y82" s="16"/>
      <c r="Z82" s="16"/>
      <c r="AA82" s="17" t="s">
        <v>45</v>
      </c>
      <c r="AB82" s="17"/>
      <c r="AC82" s="17"/>
      <c r="AD82" s="10">
        <v>2017</v>
      </c>
      <c r="AE82" s="18"/>
      <c r="AF82" s="18"/>
      <c r="AG82" s="19">
        <v>3268.14</v>
      </c>
      <c r="AH82" s="19"/>
      <c r="AI82" s="19"/>
    </row>
    <row r="83" spans="1:35" ht="72" x14ac:dyDescent="0.3">
      <c r="A83" s="113">
        <v>2013</v>
      </c>
      <c r="B83" s="113" t="s">
        <v>57</v>
      </c>
      <c r="C83" s="114" t="s">
        <v>351</v>
      </c>
      <c r="D83" s="114" t="s">
        <v>239</v>
      </c>
      <c r="E83" s="114" t="s">
        <v>239</v>
      </c>
      <c r="F83" s="8">
        <v>41437</v>
      </c>
      <c r="G83" s="9" t="s">
        <v>36</v>
      </c>
      <c r="H83" s="10" t="s">
        <v>352</v>
      </c>
      <c r="I83" s="10" t="s">
        <v>353</v>
      </c>
      <c r="J83" s="10" t="s">
        <v>101</v>
      </c>
      <c r="K83" s="10" t="s">
        <v>357</v>
      </c>
      <c r="L83" s="10" t="s">
        <v>239</v>
      </c>
      <c r="M83" s="10" t="s">
        <v>130</v>
      </c>
      <c r="N83" s="10" t="s">
        <v>43</v>
      </c>
      <c r="O83" s="10" t="s">
        <v>44</v>
      </c>
      <c r="P83" s="11">
        <v>44000</v>
      </c>
      <c r="Q83" s="11"/>
      <c r="R83" s="12" t="s">
        <v>355</v>
      </c>
      <c r="S83" s="11"/>
      <c r="T83" s="11">
        <v>44000</v>
      </c>
      <c r="U83" s="11">
        <v>44000</v>
      </c>
      <c r="V83" s="13">
        <v>41813</v>
      </c>
      <c r="W83" s="11">
        <f>SUM([1]!Table14[[#This Row],[Amount Due with Indexation &amp; Interest]]-[1]!Table14[[#This Row],[Received Amount]])</f>
        <v>0</v>
      </c>
      <c r="X83" s="22" t="s">
        <v>356</v>
      </c>
      <c r="Y83" s="16"/>
      <c r="Z83" s="16"/>
      <c r="AA83" s="17" t="s">
        <v>356</v>
      </c>
      <c r="AB83" s="17"/>
      <c r="AC83" s="17"/>
      <c r="AD83" s="10">
        <v>2014</v>
      </c>
      <c r="AE83" s="18"/>
      <c r="AF83" s="18"/>
      <c r="AG83" s="19">
        <v>44000</v>
      </c>
      <c r="AH83" s="19"/>
      <c r="AI83" s="19"/>
    </row>
    <row r="84" spans="1:35" ht="72" x14ac:dyDescent="0.3">
      <c r="A84" s="113">
        <v>2013</v>
      </c>
      <c r="B84" s="113" t="s">
        <v>46</v>
      </c>
      <c r="C84" s="114" t="s">
        <v>351</v>
      </c>
      <c r="D84" s="114" t="s">
        <v>239</v>
      </c>
      <c r="E84" s="114" t="s">
        <v>239</v>
      </c>
      <c r="F84" s="8">
        <v>41437</v>
      </c>
      <c r="G84" s="9" t="s">
        <v>36</v>
      </c>
      <c r="H84" s="10" t="s">
        <v>352</v>
      </c>
      <c r="I84" s="10" t="s">
        <v>353</v>
      </c>
      <c r="J84" s="10" t="s">
        <v>47</v>
      </c>
      <c r="K84" s="10" t="s">
        <v>358</v>
      </c>
      <c r="L84" s="10" t="s">
        <v>239</v>
      </c>
      <c r="M84" s="10" t="s">
        <v>145</v>
      </c>
      <c r="N84" s="10" t="s">
        <v>43</v>
      </c>
      <c r="O84" s="10" t="s">
        <v>44</v>
      </c>
      <c r="P84" s="11">
        <v>33600</v>
      </c>
      <c r="Q84" s="11">
        <v>996</v>
      </c>
      <c r="R84" s="12" t="s">
        <v>76</v>
      </c>
      <c r="S84" s="11"/>
      <c r="T84" s="11">
        <v>34596</v>
      </c>
      <c r="U84" s="11">
        <v>34596</v>
      </c>
      <c r="V84" s="13">
        <v>42270</v>
      </c>
      <c r="W84" s="11">
        <f>SUM([1]!Table14[[#This Row],[Amount Due with Indexation &amp; Interest]]-[1]!Table14[[#This Row],[Received Amount]])</f>
        <v>0</v>
      </c>
      <c r="X84" s="22" t="s">
        <v>175</v>
      </c>
      <c r="Y84" s="16"/>
      <c r="Z84" s="16"/>
      <c r="AA84" s="17" t="s">
        <v>45</v>
      </c>
      <c r="AB84" s="17"/>
      <c r="AC84" s="17"/>
      <c r="AD84" s="10">
        <v>2017</v>
      </c>
      <c r="AE84" s="18"/>
      <c r="AF84" s="18"/>
      <c r="AG84" s="19">
        <v>30001.439999999999</v>
      </c>
      <c r="AH84" s="19"/>
      <c r="AI84" s="19"/>
    </row>
    <row r="85" spans="1:35" ht="72" x14ac:dyDescent="0.3">
      <c r="A85" s="113">
        <v>2013</v>
      </c>
      <c r="B85" s="113" t="s">
        <v>62</v>
      </c>
      <c r="C85" s="114" t="s">
        <v>351</v>
      </c>
      <c r="D85" s="114" t="s">
        <v>239</v>
      </c>
      <c r="E85" s="114" t="s">
        <v>239</v>
      </c>
      <c r="F85" s="8">
        <v>41436</v>
      </c>
      <c r="G85" s="9" t="s">
        <v>36</v>
      </c>
      <c r="H85" s="10" t="s">
        <v>352</v>
      </c>
      <c r="I85" s="10" t="s">
        <v>353</v>
      </c>
      <c r="J85" s="10" t="s">
        <v>64</v>
      </c>
      <c r="K85" s="10" t="s">
        <v>65</v>
      </c>
      <c r="L85" s="10" t="s">
        <v>66</v>
      </c>
      <c r="M85" s="10" t="s">
        <v>359</v>
      </c>
      <c r="N85" s="10" t="s">
        <v>43</v>
      </c>
      <c r="O85" s="10" t="s">
        <v>44</v>
      </c>
      <c r="P85" s="11"/>
      <c r="Q85" s="11"/>
      <c r="R85" s="12"/>
      <c r="S85" s="11"/>
      <c r="T85" s="11"/>
      <c r="U85" s="11"/>
      <c r="V85" s="12"/>
      <c r="W85" s="11">
        <f>SUM([1]!Table14[[#This Row],[Amount Due with Indexation &amp; Interest]]-[1]!Table14[[#This Row],[Received Amount]])</f>
        <v>850000</v>
      </c>
      <c r="X85" s="24"/>
      <c r="Y85" s="16"/>
      <c r="Z85" s="16"/>
      <c r="AA85" s="17"/>
      <c r="AB85" s="17"/>
      <c r="AC85" s="17"/>
      <c r="AD85" s="10"/>
      <c r="AE85" s="18"/>
      <c r="AF85" s="18"/>
      <c r="AG85" s="19"/>
      <c r="AH85" s="19"/>
      <c r="AI85" s="19"/>
    </row>
    <row r="86" spans="1:35" ht="72" x14ac:dyDescent="0.3">
      <c r="A86" s="113">
        <v>2013</v>
      </c>
      <c r="B86" s="113" t="s">
        <v>62</v>
      </c>
      <c r="C86" s="114" t="s">
        <v>351</v>
      </c>
      <c r="D86" s="114" t="s">
        <v>239</v>
      </c>
      <c r="E86" s="114" t="s">
        <v>239</v>
      </c>
      <c r="F86" s="8">
        <v>41437</v>
      </c>
      <c r="G86" s="9" t="s">
        <v>36</v>
      </c>
      <c r="H86" s="10" t="s">
        <v>352</v>
      </c>
      <c r="I86" s="10" t="s">
        <v>353</v>
      </c>
      <c r="J86" s="10" t="s">
        <v>105</v>
      </c>
      <c r="K86" s="10" t="s">
        <v>345</v>
      </c>
      <c r="L86" s="10" t="s">
        <v>66</v>
      </c>
      <c r="M86" s="10" t="s">
        <v>360</v>
      </c>
      <c r="N86" s="10" t="s">
        <v>43</v>
      </c>
      <c r="O86" s="10" t="s">
        <v>44</v>
      </c>
      <c r="P86" s="11"/>
      <c r="Q86" s="11"/>
      <c r="R86" s="12"/>
      <c r="S86" s="11"/>
      <c r="T86" s="11"/>
      <c r="U86" s="11"/>
      <c r="V86" s="12"/>
      <c r="W86" s="11">
        <f>SUM([1]!Table14[[#This Row],[Amount Due with Indexation &amp; Interest]]-[1]!Table14[[#This Row],[Received Amount]])</f>
        <v>0</v>
      </c>
      <c r="X86" s="24"/>
      <c r="Y86" s="16"/>
      <c r="Z86" s="16"/>
      <c r="AA86" s="17"/>
      <c r="AB86" s="17"/>
      <c r="AC86" s="17"/>
      <c r="AD86" s="10"/>
      <c r="AE86" s="18"/>
      <c r="AF86" s="18"/>
      <c r="AG86" s="19"/>
      <c r="AH86" s="19"/>
      <c r="AI86" s="19"/>
    </row>
    <row r="87" spans="1:35" ht="72" x14ac:dyDescent="0.3">
      <c r="A87" s="113">
        <v>2006</v>
      </c>
      <c r="B87" s="113" t="s">
        <v>62</v>
      </c>
      <c r="C87" s="114" t="s">
        <v>361</v>
      </c>
      <c r="D87" s="114" t="s">
        <v>362</v>
      </c>
      <c r="E87" s="114" t="s">
        <v>362</v>
      </c>
      <c r="F87" s="8">
        <v>39072</v>
      </c>
      <c r="G87" s="9" t="s">
        <v>36</v>
      </c>
      <c r="H87" s="10" t="s">
        <v>363</v>
      </c>
      <c r="I87" s="10" t="s">
        <v>364</v>
      </c>
      <c r="J87" s="10" t="s">
        <v>64</v>
      </c>
      <c r="K87" s="10" t="s">
        <v>65</v>
      </c>
      <c r="L87" s="10" t="s">
        <v>66</v>
      </c>
      <c r="M87" s="10" t="s">
        <v>365</v>
      </c>
      <c r="N87" s="10" t="s">
        <v>43</v>
      </c>
      <c r="O87" s="10" t="s">
        <v>44</v>
      </c>
      <c r="P87" s="11"/>
      <c r="Q87" s="11"/>
      <c r="R87" s="12"/>
      <c r="S87" s="11"/>
      <c r="T87" s="11"/>
      <c r="U87" s="34"/>
      <c r="V87" s="12"/>
      <c r="W87" s="11">
        <f>SUM([1]!Table14[[#This Row],[Amount Due with Indexation &amp; Interest]]-[1]!Table14[[#This Row],[Received Amount]])</f>
        <v>0</v>
      </c>
      <c r="X87" s="24"/>
      <c r="Y87" s="16"/>
      <c r="Z87" s="16"/>
      <c r="AA87" s="17"/>
      <c r="AB87" s="17"/>
      <c r="AC87" s="17"/>
      <c r="AD87" s="10"/>
      <c r="AE87" s="18"/>
      <c r="AF87" s="18"/>
      <c r="AG87" s="19"/>
      <c r="AH87" s="19"/>
      <c r="AI87" s="19"/>
    </row>
    <row r="88" spans="1:35" ht="72" x14ac:dyDescent="0.3">
      <c r="A88" s="113">
        <v>2006</v>
      </c>
      <c r="B88" s="113" t="s">
        <v>62</v>
      </c>
      <c r="C88" s="114" t="s">
        <v>361</v>
      </c>
      <c r="D88" s="114" t="s">
        <v>362</v>
      </c>
      <c r="E88" s="114" t="s">
        <v>362</v>
      </c>
      <c r="F88" s="8">
        <v>39072</v>
      </c>
      <c r="G88" s="9" t="s">
        <v>36</v>
      </c>
      <c r="H88" s="10" t="s">
        <v>363</v>
      </c>
      <c r="I88" s="10" t="s">
        <v>364</v>
      </c>
      <c r="J88" s="10" t="s">
        <v>366</v>
      </c>
      <c r="K88" s="10" t="s">
        <v>367</v>
      </c>
      <c r="L88" s="10" t="s">
        <v>99</v>
      </c>
      <c r="M88" s="10" t="s">
        <v>368</v>
      </c>
      <c r="N88" s="10" t="s">
        <v>43</v>
      </c>
      <c r="O88" s="10" t="s">
        <v>44</v>
      </c>
      <c r="P88" s="11"/>
      <c r="Q88" s="11"/>
      <c r="R88" s="12"/>
      <c r="S88" s="11"/>
      <c r="T88" s="11"/>
      <c r="U88" s="34"/>
      <c r="V88" s="12"/>
      <c r="W88" s="11">
        <f>SUM([1]!Table14[[#This Row],[Amount Due with Indexation &amp; Interest]]-[1]!Table14[[#This Row],[Received Amount]])</f>
        <v>3000</v>
      </c>
      <c r="X88" s="24"/>
      <c r="Y88" s="16"/>
      <c r="Z88" s="16"/>
      <c r="AA88" s="17"/>
      <c r="AB88" s="17"/>
      <c r="AC88" s="17"/>
      <c r="AD88" s="10"/>
      <c r="AE88" s="18"/>
      <c r="AF88" s="18"/>
      <c r="AG88" s="19"/>
      <c r="AH88" s="19"/>
      <c r="AI88" s="19"/>
    </row>
    <row r="89" spans="1:35" ht="72" x14ac:dyDescent="0.3">
      <c r="A89" s="113">
        <v>2006</v>
      </c>
      <c r="B89" s="113" t="s">
        <v>62</v>
      </c>
      <c r="C89" s="114" t="s">
        <v>361</v>
      </c>
      <c r="D89" s="114" t="s">
        <v>362</v>
      </c>
      <c r="E89" s="114" t="s">
        <v>362</v>
      </c>
      <c r="F89" s="8">
        <v>39072</v>
      </c>
      <c r="G89" s="9" t="s">
        <v>36</v>
      </c>
      <c r="H89" s="10" t="s">
        <v>363</v>
      </c>
      <c r="I89" s="10" t="s">
        <v>364</v>
      </c>
      <c r="J89" s="10" t="s">
        <v>369</v>
      </c>
      <c r="K89" s="10" t="s">
        <v>370</v>
      </c>
      <c r="L89" s="10" t="s">
        <v>99</v>
      </c>
      <c r="M89" s="10" t="s">
        <v>371</v>
      </c>
      <c r="N89" s="10" t="s">
        <v>43</v>
      </c>
      <c r="O89" s="10" t="s">
        <v>44</v>
      </c>
      <c r="P89" s="11"/>
      <c r="Q89" s="11"/>
      <c r="R89" s="12"/>
      <c r="S89" s="11"/>
      <c r="T89" s="11"/>
      <c r="U89" s="34"/>
      <c r="V89" s="12"/>
      <c r="W89" s="11">
        <f>SUM([1]!Table14[[#This Row],[Amount Due with Indexation &amp; Interest]]-[1]!Table14[[#This Row],[Received Amount]])</f>
        <v>0</v>
      </c>
      <c r="X89" s="24"/>
      <c r="Y89" s="16"/>
      <c r="Z89" s="16"/>
      <c r="AA89" s="17"/>
      <c r="AB89" s="17"/>
      <c r="AC89" s="17"/>
      <c r="AD89" s="10"/>
      <c r="AE89" s="18"/>
      <c r="AF89" s="18"/>
      <c r="AG89" s="19"/>
      <c r="AH89" s="19"/>
      <c r="AI89" s="19"/>
    </row>
    <row r="90" spans="1:35" ht="57.6" x14ac:dyDescent="0.3">
      <c r="A90" s="113">
        <v>2002</v>
      </c>
      <c r="B90" s="113" t="s">
        <v>62</v>
      </c>
      <c r="C90" s="114" t="s">
        <v>372</v>
      </c>
      <c r="D90" s="114" t="s">
        <v>373</v>
      </c>
      <c r="E90" s="114" t="s">
        <v>373</v>
      </c>
      <c r="F90" s="8">
        <v>37594</v>
      </c>
      <c r="G90" s="9" t="s">
        <v>36</v>
      </c>
      <c r="H90" s="10" t="s">
        <v>374</v>
      </c>
      <c r="I90" s="10" t="s">
        <v>375</v>
      </c>
      <c r="J90" s="10" t="s">
        <v>64</v>
      </c>
      <c r="K90" s="10" t="s">
        <v>65</v>
      </c>
      <c r="L90" s="10" t="s">
        <v>66</v>
      </c>
      <c r="M90" s="10" t="s">
        <v>156</v>
      </c>
      <c r="N90" s="10" t="s">
        <v>43</v>
      </c>
      <c r="O90" s="10" t="s">
        <v>44</v>
      </c>
      <c r="P90" s="11"/>
      <c r="Q90" s="11"/>
      <c r="R90" s="11"/>
      <c r="S90" s="11"/>
      <c r="T90" s="11"/>
      <c r="U90" s="34"/>
      <c r="V90" s="11"/>
      <c r="W90" s="11">
        <f>SUM([1]!Table14[[#This Row],[Amount Due with Indexation &amp; Interest]]-[1]!Table14[[#This Row],[Received Amount]])</f>
        <v>0</v>
      </c>
      <c r="X90" s="24"/>
      <c r="Y90" s="47"/>
      <c r="Z90" s="47"/>
      <c r="AA90" s="17"/>
      <c r="AB90" s="17"/>
      <c r="AC90" s="17"/>
      <c r="AD90" s="10"/>
      <c r="AE90" s="18"/>
      <c r="AF90" s="18"/>
      <c r="AG90" s="19"/>
      <c r="AH90" s="19"/>
      <c r="AI90" s="19"/>
    </row>
    <row r="91" spans="1:35" ht="57.6" x14ac:dyDescent="0.3">
      <c r="A91" s="113">
        <v>2004</v>
      </c>
      <c r="B91" s="113" t="s">
        <v>62</v>
      </c>
      <c r="C91" s="114" t="s">
        <v>376</v>
      </c>
      <c r="D91" s="114" t="s">
        <v>91</v>
      </c>
      <c r="E91" s="114" t="s">
        <v>91</v>
      </c>
      <c r="F91" s="8">
        <v>38029</v>
      </c>
      <c r="G91" s="9" t="s">
        <v>36</v>
      </c>
      <c r="H91" s="10" t="s">
        <v>377</v>
      </c>
      <c r="I91" s="10" t="s">
        <v>378</v>
      </c>
      <c r="J91" s="10" t="s">
        <v>105</v>
      </c>
      <c r="K91" s="10" t="s">
        <v>379</v>
      </c>
      <c r="L91" s="10" t="s">
        <v>99</v>
      </c>
      <c r="M91" s="10" t="s">
        <v>145</v>
      </c>
      <c r="N91" s="10" t="s">
        <v>43</v>
      </c>
      <c r="O91" s="10" t="s">
        <v>44</v>
      </c>
      <c r="P91" s="11">
        <v>10000</v>
      </c>
      <c r="Q91" s="11"/>
      <c r="R91" s="12"/>
      <c r="S91" s="11"/>
      <c r="T91" s="11">
        <v>10000</v>
      </c>
      <c r="U91" s="11">
        <v>10000</v>
      </c>
      <c r="V91" s="12" t="s">
        <v>380</v>
      </c>
      <c r="W91" s="11">
        <f>SUM([1]!Table14[[#This Row],[Amount Due with Indexation &amp; Interest]]-[1]!Table14[[#This Row],[Received Amount]])</f>
        <v>0</v>
      </c>
      <c r="X91" s="22" t="s">
        <v>381</v>
      </c>
      <c r="Y91" s="16"/>
      <c r="Z91" s="16"/>
      <c r="AA91" s="17"/>
      <c r="AB91" s="17"/>
      <c r="AC91" s="17"/>
      <c r="AD91" s="10"/>
      <c r="AE91" s="18"/>
      <c r="AF91" s="18"/>
      <c r="AG91" s="19">
        <v>10000</v>
      </c>
      <c r="AH91" s="19"/>
      <c r="AI91" s="19"/>
    </row>
    <row r="92" spans="1:35" ht="28.8" x14ac:dyDescent="0.3">
      <c r="A92" s="113">
        <v>2004</v>
      </c>
      <c r="B92" s="113" t="s">
        <v>62</v>
      </c>
      <c r="C92" s="114" t="s">
        <v>376</v>
      </c>
      <c r="D92" s="114" t="s">
        <v>91</v>
      </c>
      <c r="E92" s="114" t="s">
        <v>91</v>
      </c>
      <c r="F92" s="8">
        <v>38029</v>
      </c>
      <c r="G92" s="9" t="s">
        <v>36</v>
      </c>
      <c r="H92" s="10" t="s">
        <v>377</v>
      </c>
      <c r="I92" s="10" t="s">
        <v>378</v>
      </c>
      <c r="J92" s="10" t="s">
        <v>64</v>
      </c>
      <c r="K92" s="10" t="s">
        <v>65</v>
      </c>
      <c r="L92" s="10" t="s">
        <v>66</v>
      </c>
      <c r="M92" s="10" t="s">
        <v>145</v>
      </c>
      <c r="N92" s="10" t="s">
        <v>43</v>
      </c>
      <c r="O92" s="10" t="s">
        <v>44</v>
      </c>
      <c r="P92" s="11"/>
      <c r="Q92" s="11"/>
      <c r="R92" s="12"/>
      <c r="S92" s="11"/>
      <c r="T92" s="11"/>
      <c r="U92" s="34"/>
      <c r="V92" s="12"/>
      <c r="W92" s="11">
        <f>SUM([1]!Table14[[#This Row],[Amount Due with Indexation &amp; Interest]]-[1]!Table14[[#This Row],[Received Amount]])</f>
        <v>0</v>
      </c>
      <c r="X92" s="24"/>
      <c r="Y92" s="16"/>
      <c r="Z92" s="16"/>
      <c r="AA92" s="17"/>
      <c r="AB92" s="17"/>
      <c r="AC92" s="17"/>
      <c r="AD92" s="10"/>
      <c r="AE92" s="18"/>
      <c r="AF92" s="18"/>
      <c r="AG92" s="19"/>
      <c r="AH92" s="19"/>
      <c r="AI92" s="19"/>
    </row>
    <row r="93" spans="1:35" ht="100.8" x14ac:dyDescent="0.3">
      <c r="A93" s="113">
        <v>1994</v>
      </c>
      <c r="B93" s="113" t="s">
        <v>62</v>
      </c>
      <c r="C93" s="114" t="s">
        <v>382</v>
      </c>
      <c r="D93" s="114" t="s">
        <v>91</v>
      </c>
      <c r="E93" s="114" t="s">
        <v>99</v>
      </c>
      <c r="F93" s="8">
        <v>34372</v>
      </c>
      <c r="G93" s="9" t="s">
        <v>36</v>
      </c>
      <c r="H93" s="10" t="s">
        <v>383</v>
      </c>
      <c r="I93" s="10" t="s">
        <v>384</v>
      </c>
      <c r="J93" s="10" t="s">
        <v>105</v>
      </c>
      <c r="K93" s="10" t="s">
        <v>385</v>
      </c>
      <c r="L93" s="10" t="s">
        <v>66</v>
      </c>
      <c r="M93" s="10" t="s">
        <v>386</v>
      </c>
      <c r="N93" s="10" t="s">
        <v>43</v>
      </c>
      <c r="O93" s="10" t="s">
        <v>44</v>
      </c>
      <c r="P93" s="11">
        <v>13440</v>
      </c>
      <c r="Q93" s="11"/>
      <c r="R93" s="11"/>
      <c r="S93" s="11"/>
      <c r="T93" s="11">
        <v>13440</v>
      </c>
      <c r="U93" s="11">
        <v>13440</v>
      </c>
      <c r="V93" s="25">
        <v>40074</v>
      </c>
      <c r="W93" s="11">
        <f>SUM([1]!Table14[[#This Row],[Amount Due with Indexation &amp; Interest]]-[1]!Table14[[#This Row],[Received Amount]])</f>
        <v>0</v>
      </c>
      <c r="X93" s="22" t="s">
        <v>387</v>
      </c>
      <c r="Y93" s="47"/>
      <c r="Z93" s="47"/>
      <c r="AA93" s="17"/>
      <c r="AB93" s="17"/>
      <c r="AC93" s="17"/>
      <c r="AD93" s="10"/>
      <c r="AE93" s="18"/>
      <c r="AF93" s="18"/>
      <c r="AG93" s="19">
        <v>13440</v>
      </c>
      <c r="AH93" s="19"/>
      <c r="AI93" s="19"/>
    </row>
    <row r="94" spans="1:35" ht="72" x14ac:dyDescent="0.3">
      <c r="A94" s="113">
        <v>1994</v>
      </c>
      <c r="B94" s="113" t="s">
        <v>62</v>
      </c>
      <c r="C94" s="114" t="s">
        <v>382</v>
      </c>
      <c r="D94" s="114" t="s">
        <v>91</v>
      </c>
      <c r="E94" s="114" t="s">
        <v>99</v>
      </c>
      <c r="F94" s="8">
        <v>34372</v>
      </c>
      <c r="G94" s="9" t="s">
        <v>36</v>
      </c>
      <c r="H94" s="10" t="s">
        <v>383</v>
      </c>
      <c r="I94" s="10" t="s">
        <v>384</v>
      </c>
      <c r="J94" s="10" t="s">
        <v>64</v>
      </c>
      <c r="K94" s="10" t="s">
        <v>65</v>
      </c>
      <c r="L94" s="10" t="s">
        <v>66</v>
      </c>
      <c r="M94" s="10" t="s">
        <v>388</v>
      </c>
      <c r="N94" s="10" t="s">
        <v>43</v>
      </c>
      <c r="O94" s="10" t="s">
        <v>44</v>
      </c>
      <c r="P94" s="11"/>
      <c r="Q94" s="11"/>
      <c r="R94" s="12"/>
      <c r="S94" s="11"/>
      <c r="T94" s="11"/>
      <c r="U94" s="34"/>
      <c r="V94" s="12"/>
      <c r="W94" s="11">
        <f>SUM([1]!Table14[[#This Row],[Amount Due with Indexation &amp; Interest]]-[1]!Table14[[#This Row],[Received Amount]])</f>
        <v>0</v>
      </c>
      <c r="X94" s="24"/>
      <c r="Y94" s="16"/>
      <c r="Z94" s="16"/>
      <c r="AA94" s="17"/>
      <c r="AB94" s="17"/>
      <c r="AC94" s="17"/>
      <c r="AD94" s="10"/>
      <c r="AE94" s="18"/>
      <c r="AF94" s="18"/>
      <c r="AG94" s="19"/>
      <c r="AH94" s="19"/>
      <c r="AI94" s="19"/>
    </row>
    <row r="95" spans="1:35" ht="72" x14ac:dyDescent="0.3">
      <c r="A95" s="113">
        <v>1994</v>
      </c>
      <c r="B95" s="113" t="s">
        <v>62</v>
      </c>
      <c r="C95" s="114" t="s">
        <v>382</v>
      </c>
      <c r="D95" s="114" t="s">
        <v>91</v>
      </c>
      <c r="E95" s="114" t="s">
        <v>99</v>
      </c>
      <c r="F95" s="8">
        <v>34372</v>
      </c>
      <c r="G95" s="9" t="s">
        <v>36</v>
      </c>
      <c r="H95" s="10" t="s">
        <v>383</v>
      </c>
      <c r="I95" s="10" t="s">
        <v>384</v>
      </c>
      <c r="J95" s="10" t="s">
        <v>389</v>
      </c>
      <c r="K95" s="10" t="s">
        <v>390</v>
      </c>
      <c r="L95" s="10" t="s">
        <v>99</v>
      </c>
      <c r="M95" s="10" t="s">
        <v>391</v>
      </c>
      <c r="N95" s="10" t="s">
        <v>43</v>
      </c>
      <c r="O95" s="10" t="s">
        <v>44</v>
      </c>
      <c r="P95" s="11"/>
      <c r="Q95" s="11"/>
      <c r="R95" s="12"/>
      <c r="S95" s="11"/>
      <c r="T95" s="11"/>
      <c r="U95" s="34"/>
      <c r="V95" s="12"/>
      <c r="W95" s="11">
        <f>SUM([1]!Table14[[#This Row],[Amount Due with Indexation &amp; Interest]]-[1]!Table14[[#This Row],[Received Amount]])</f>
        <v>0</v>
      </c>
      <c r="X95" s="24"/>
      <c r="Y95" s="16"/>
      <c r="Z95" s="16"/>
      <c r="AA95" s="17"/>
      <c r="AB95" s="17"/>
      <c r="AC95" s="17"/>
      <c r="AD95" s="10"/>
      <c r="AE95" s="18"/>
      <c r="AF95" s="18"/>
      <c r="AG95" s="19"/>
      <c r="AH95" s="19"/>
      <c r="AI95" s="19"/>
    </row>
    <row r="96" spans="1:35" ht="72" x14ac:dyDescent="0.3">
      <c r="A96" s="113">
        <v>1997</v>
      </c>
      <c r="B96" s="113" t="s">
        <v>62</v>
      </c>
      <c r="C96" s="114" t="s">
        <v>392</v>
      </c>
      <c r="D96" s="114" t="s">
        <v>239</v>
      </c>
      <c r="E96" s="114" t="s">
        <v>239</v>
      </c>
      <c r="F96" s="8">
        <v>35542</v>
      </c>
      <c r="G96" s="9" t="s">
        <v>36</v>
      </c>
      <c r="H96" s="10" t="s">
        <v>393</v>
      </c>
      <c r="I96" s="10" t="s">
        <v>394</v>
      </c>
      <c r="J96" s="10" t="s">
        <v>64</v>
      </c>
      <c r="K96" s="10" t="s">
        <v>108</v>
      </c>
      <c r="L96" s="10" t="s">
        <v>239</v>
      </c>
      <c r="M96" s="10" t="s">
        <v>395</v>
      </c>
      <c r="N96" s="10" t="s">
        <v>43</v>
      </c>
      <c r="O96" s="10" t="s">
        <v>44</v>
      </c>
      <c r="P96" s="11"/>
      <c r="Q96" s="11"/>
      <c r="R96" s="11"/>
      <c r="S96" s="11"/>
      <c r="T96" s="11"/>
      <c r="U96" s="11"/>
      <c r="V96" s="11"/>
      <c r="W96" s="11">
        <f>SUM([1]!Table14[[#This Row],[Amount Due with Indexation &amp; Interest]]-[1]!Table14[[#This Row],[Received Amount]])</f>
        <v>0</v>
      </c>
      <c r="X96" s="24"/>
      <c r="Y96" s="47"/>
      <c r="Z96" s="47"/>
      <c r="AA96" s="17"/>
      <c r="AB96" s="17"/>
      <c r="AC96" s="17"/>
      <c r="AD96" s="10"/>
      <c r="AE96" s="18"/>
      <c r="AF96" s="18"/>
      <c r="AG96" s="19"/>
      <c r="AH96" s="19"/>
      <c r="AI96" s="19"/>
    </row>
    <row r="97" spans="1:35" ht="72" x14ac:dyDescent="0.3">
      <c r="A97" s="113">
        <v>1997</v>
      </c>
      <c r="B97" s="113" t="s">
        <v>62</v>
      </c>
      <c r="C97" s="114" t="s">
        <v>392</v>
      </c>
      <c r="D97" s="114" t="s">
        <v>239</v>
      </c>
      <c r="E97" s="114" t="s">
        <v>239</v>
      </c>
      <c r="F97" s="8">
        <v>35542</v>
      </c>
      <c r="G97" s="9" t="s">
        <v>36</v>
      </c>
      <c r="H97" s="10" t="s">
        <v>393</v>
      </c>
      <c r="I97" s="10" t="s">
        <v>394</v>
      </c>
      <c r="J97" s="10" t="s">
        <v>105</v>
      </c>
      <c r="K97" s="10" t="s">
        <v>396</v>
      </c>
      <c r="L97" s="10" t="s">
        <v>239</v>
      </c>
      <c r="M97" s="10" t="s">
        <v>397</v>
      </c>
      <c r="N97" s="10" t="s">
        <v>43</v>
      </c>
      <c r="O97" s="10" t="s">
        <v>44</v>
      </c>
      <c r="P97" s="11"/>
      <c r="Q97" s="11"/>
      <c r="R97" s="11"/>
      <c r="S97" s="11"/>
      <c r="T97" s="11"/>
      <c r="U97" s="11"/>
      <c r="V97" s="11"/>
      <c r="W97" s="11">
        <f>SUM([1]!Table14[[#This Row],[Amount Due with Indexation &amp; Interest]]-[1]!Table14[[#This Row],[Received Amount]])</f>
        <v>0</v>
      </c>
      <c r="X97" s="24"/>
      <c r="Y97" s="47"/>
      <c r="Z97" s="47"/>
      <c r="AA97" s="17"/>
      <c r="AB97" s="17"/>
      <c r="AC97" s="17"/>
      <c r="AD97" s="10"/>
      <c r="AE97" s="18"/>
      <c r="AF97" s="18"/>
      <c r="AG97" s="19"/>
      <c r="AH97" s="19"/>
      <c r="AI97" s="19"/>
    </row>
    <row r="98" spans="1:35" ht="43.2" x14ac:dyDescent="0.3">
      <c r="A98" s="113">
        <v>2012</v>
      </c>
      <c r="B98" s="113" t="s">
        <v>62</v>
      </c>
      <c r="C98" s="114" t="s">
        <v>398</v>
      </c>
      <c r="D98" s="114" t="s">
        <v>271</v>
      </c>
      <c r="E98" s="114" t="s">
        <v>271</v>
      </c>
      <c r="F98" s="8">
        <v>41257</v>
      </c>
      <c r="G98" s="9" t="s">
        <v>70</v>
      </c>
      <c r="H98" s="10" t="s">
        <v>399</v>
      </c>
      <c r="I98" s="10" t="s">
        <v>400</v>
      </c>
      <c r="J98" s="10" t="s">
        <v>154</v>
      </c>
      <c r="K98" s="10" t="s">
        <v>401</v>
      </c>
      <c r="L98" s="10" t="s">
        <v>66</v>
      </c>
      <c r="M98" s="10" t="s">
        <v>156</v>
      </c>
      <c r="N98" s="10" t="s">
        <v>43</v>
      </c>
      <c r="O98" s="10" t="s">
        <v>44</v>
      </c>
      <c r="P98" s="11"/>
      <c r="Q98" s="11"/>
      <c r="R98" s="11"/>
      <c r="S98" s="11"/>
      <c r="T98" s="11"/>
      <c r="U98" s="11"/>
      <c r="V98" s="11"/>
      <c r="W98" s="11">
        <f>SUM([1]!Table14[[#This Row],[Amount Due with Indexation &amp; Interest]]-[1]!Table14[[#This Row],[Received Amount]])</f>
        <v>0</v>
      </c>
      <c r="X98" s="24"/>
      <c r="Y98" s="47"/>
      <c r="Z98" s="47"/>
      <c r="AA98" s="17"/>
      <c r="AB98" s="17"/>
      <c r="AC98" s="17"/>
      <c r="AD98" s="10"/>
      <c r="AE98" s="18"/>
      <c r="AF98" s="18"/>
      <c r="AG98" s="19"/>
      <c r="AH98" s="19"/>
      <c r="AI98" s="19"/>
    </row>
    <row r="99" spans="1:35" ht="43.2" x14ac:dyDescent="0.3">
      <c r="A99" s="113">
        <v>2012</v>
      </c>
      <c r="B99" s="113" t="s">
        <v>62</v>
      </c>
      <c r="C99" s="114" t="s">
        <v>402</v>
      </c>
      <c r="D99" s="114" t="s">
        <v>121</v>
      </c>
      <c r="E99" s="114" t="s">
        <v>121</v>
      </c>
      <c r="F99" s="8">
        <v>41274</v>
      </c>
      <c r="G99" s="9" t="s">
        <v>70</v>
      </c>
      <c r="H99" s="10" t="s">
        <v>403</v>
      </c>
      <c r="I99" s="10" t="s">
        <v>404</v>
      </c>
      <c r="J99" s="10" t="s">
        <v>154</v>
      </c>
      <c r="K99" s="10" t="s">
        <v>405</v>
      </c>
      <c r="L99" s="10" t="s">
        <v>66</v>
      </c>
      <c r="M99" s="10" t="s">
        <v>156</v>
      </c>
      <c r="N99" s="10" t="s">
        <v>43</v>
      </c>
      <c r="O99" s="10" t="s">
        <v>44</v>
      </c>
      <c r="P99" s="11"/>
      <c r="Q99" s="11"/>
      <c r="R99" s="11"/>
      <c r="S99" s="11"/>
      <c r="T99" s="11"/>
      <c r="U99" s="11"/>
      <c r="V99" s="11"/>
      <c r="W99" s="11">
        <f>SUM([1]!Table14[[#This Row],[Amount Due with Indexation &amp; Interest]]-[1]!Table14[[#This Row],[Received Amount]])</f>
        <v>0</v>
      </c>
      <c r="X99" s="24"/>
      <c r="Y99" s="47"/>
      <c r="Z99" s="47"/>
      <c r="AA99" s="17"/>
      <c r="AB99" s="17"/>
      <c r="AC99" s="17"/>
      <c r="AD99" s="10"/>
      <c r="AE99" s="18"/>
      <c r="AF99" s="18"/>
      <c r="AG99" s="19"/>
      <c r="AH99" s="19"/>
      <c r="AI99" s="19"/>
    </row>
    <row r="100" spans="1:35" ht="43.2" x14ac:dyDescent="0.3">
      <c r="A100" s="113">
        <v>2014</v>
      </c>
      <c r="B100" s="113" t="s">
        <v>62</v>
      </c>
      <c r="C100" s="114" t="s">
        <v>406</v>
      </c>
      <c r="D100" s="114" t="s">
        <v>265</v>
      </c>
      <c r="E100" s="114" t="s">
        <v>407</v>
      </c>
      <c r="F100" s="8">
        <v>41646</v>
      </c>
      <c r="G100" s="9" t="s">
        <v>36</v>
      </c>
      <c r="H100" s="10" t="s">
        <v>408</v>
      </c>
      <c r="I100" s="10" t="s">
        <v>409</v>
      </c>
      <c r="J100" s="10" t="s">
        <v>154</v>
      </c>
      <c r="K100" s="10" t="s">
        <v>410</v>
      </c>
      <c r="L100" s="10" t="s">
        <v>66</v>
      </c>
      <c r="M100" s="10" t="s">
        <v>156</v>
      </c>
      <c r="N100" s="10" t="s">
        <v>43</v>
      </c>
      <c r="O100" s="10" t="s">
        <v>44</v>
      </c>
      <c r="P100" s="11"/>
      <c r="Q100" s="11"/>
      <c r="R100" s="11"/>
      <c r="S100" s="34"/>
      <c r="T100" s="11"/>
      <c r="U100" s="11"/>
      <c r="V100" s="11"/>
      <c r="W100" s="11">
        <f>SUM([1]!Table14[[#This Row],[Amount Due with Indexation &amp; Interest]]-[1]!Table14[[#This Row],[Received Amount]])</f>
        <v>0</v>
      </c>
      <c r="X100" s="24"/>
      <c r="Y100" s="47"/>
      <c r="Z100" s="47"/>
      <c r="AA100" s="17"/>
      <c r="AB100" s="17"/>
      <c r="AC100" s="17"/>
      <c r="AD100" s="10"/>
      <c r="AE100" s="18"/>
      <c r="AF100" s="18"/>
      <c r="AG100" s="19"/>
      <c r="AH100" s="19"/>
      <c r="AI100" s="19"/>
    </row>
    <row r="101" spans="1:35" ht="57.6" x14ac:dyDescent="0.3">
      <c r="A101" s="113">
        <v>2010</v>
      </c>
      <c r="B101" s="113" t="s">
        <v>62</v>
      </c>
      <c r="C101" s="114" t="s">
        <v>411</v>
      </c>
      <c r="D101" s="114" t="s">
        <v>412</v>
      </c>
      <c r="E101" s="114" t="s">
        <v>266</v>
      </c>
      <c r="F101" s="8">
        <v>40618</v>
      </c>
      <c r="G101" s="9" t="s">
        <v>36</v>
      </c>
      <c r="H101" s="10" t="s">
        <v>413</v>
      </c>
      <c r="I101" s="10" t="s">
        <v>414</v>
      </c>
      <c r="J101" s="10" t="s">
        <v>64</v>
      </c>
      <c r="K101" s="10" t="s">
        <v>65</v>
      </c>
      <c r="L101" s="10" t="s">
        <v>66</v>
      </c>
      <c r="M101" s="10" t="s">
        <v>156</v>
      </c>
      <c r="N101" s="10" t="s">
        <v>43</v>
      </c>
      <c r="O101" s="10" t="s">
        <v>44</v>
      </c>
      <c r="P101" s="11"/>
      <c r="Q101" s="11"/>
      <c r="R101" s="11"/>
      <c r="S101" s="34"/>
      <c r="T101" s="11"/>
      <c r="U101" s="11"/>
      <c r="V101" s="11"/>
      <c r="W101" s="11">
        <f>SUM([1]!Table14[[#This Row],[Amount Due with Indexation &amp; Interest]]-[1]!Table14[[#This Row],[Received Amount]])</f>
        <v>0</v>
      </c>
      <c r="X101" s="24"/>
      <c r="Y101" s="47"/>
      <c r="Z101" s="47"/>
      <c r="AA101" s="17"/>
      <c r="AB101" s="17"/>
      <c r="AC101" s="17"/>
      <c r="AD101" s="10"/>
      <c r="AE101" s="18"/>
      <c r="AF101" s="18"/>
      <c r="AG101" s="19"/>
      <c r="AH101" s="19"/>
      <c r="AI101" s="19"/>
    </row>
    <row r="102" spans="1:35" ht="28.8" x14ac:dyDescent="0.3">
      <c r="A102" s="113">
        <v>2008</v>
      </c>
      <c r="B102" s="113" t="s">
        <v>62</v>
      </c>
      <c r="C102" s="114" t="s">
        <v>351</v>
      </c>
      <c r="D102" s="114" t="s">
        <v>239</v>
      </c>
      <c r="E102" s="114" t="s">
        <v>239</v>
      </c>
      <c r="F102" s="8">
        <v>39510</v>
      </c>
      <c r="G102" s="9" t="s">
        <v>36</v>
      </c>
      <c r="H102" s="10" t="s">
        <v>415</v>
      </c>
      <c r="I102" s="10" t="s">
        <v>416</v>
      </c>
      <c r="J102" s="10" t="s">
        <v>154</v>
      </c>
      <c r="K102" s="10" t="s">
        <v>417</v>
      </c>
      <c r="L102" s="10" t="s">
        <v>66</v>
      </c>
      <c r="M102" s="10" t="s">
        <v>156</v>
      </c>
      <c r="N102" s="10" t="s">
        <v>43</v>
      </c>
      <c r="O102" s="10" t="s">
        <v>44</v>
      </c>
      <c r="P102" s="11"/>
      <c r="Q102" s="11"/>
      <c r="R102" s="11"/>
      <c r="S102" s="34"/>
      <c r="T102" s="11"/>
      <c r="U102" s="11"/>
      <c r="V102" s="11"/>
      <c r="W102" s="11">
        <f>SUM([1]!Table14[[#This Row],[Amount Due with Indexation &amp; Interest]]-[1]!Table14[[#This Row],[Received Amount]])</f>
        <v>0</v>
      </c>
      <c r="X102" s="24"/>
      <c r="Y102" s="47"/>
      <c r="Z102" s="47"/>
      <c r="AA102" s="17"/>
      <c r="AB102" s="17"/>
      <c r="AC102" s="17"/>
      <c r="AD102" s="10"/>
      <c r="AE102" s="18"/>
      <c r="AF102" s="18"/>
      <c r="AG102" s="19"/>
      <c r="AH102" s="19"/>
      <c r="AI102" s="19"/>
    </row>
    <row r="103" spans="1:35" ht="43.2" x14ac:dyDescent="0.3">
      <c r="A103" s="113">
        <v>2006</v>
      </c>
      <c r="B103" s="113" t="s">
        <v>62</v>
      </c>
      <c r="C103" s="114" t="s">
        <v>418</v>
      </c>
      <c r="D103" s="114" t="s">
        <v>221</v>
      </c>
      <c r="E103" s="114" t="s">
        <v>221</v>
      </c>
      <c r="F103" s="8">
        <v>38918</v>
      </c>
      <c r="G103" s="9" t="s">
        <v>70</v>
      </c>
      <c r="H103" s="10" t="s">
        <v>419</v>
      </c>
      <c r="I103" s="10" t="s">
        <v>420</v>
      </c>
      <c r="J103" s="10" t="s">
        <v>64</v>
      </c>
      <c r="K103" s="10" t="s">
        <v>65</v>
      </c>
      <c r="L103" s="10" t="s">
        <v>66</v>
      </c>
      <c r="M103" s="10" t="s">
        <v>162</v>
      </c>
      <c r="N103" s="10" t="s">
        <v>43</v>
      </c>
      <c r="O103" s="10" t="s">
        <v>44</v>
      </c>
      <c r="P103" s="11"/>
      <c r="Q103" s="11"/>
      <c r="R103" s="11"/>
      <c r="S103" s="34"/>
      <c r="T103" s="11"/>
      <c r="U103" s="11"/>
      <c r="V103" s="11"/>
      <c r="W103" s="11">
        <f>SUM([1]!Table14[[#This Row],[Amount Due with Indexation &amp; Interest]]-[1]!Table14[[#This Row],[Received Amount]])</f>
        <v>0</v>
      </c>
      <c r="X103" s="24"/>
      <c r="Y103" s="47"/>
      <c r="Z103" s="47"/>
      <c r="AA103" s="17"/>
      <c r="AB103" s="17"/>
      <c r="AC103" s="17"/>
      <c r="AD103" s="10"/>
      <c r="AE103" s="18"/>
      <c r="AF103" s="18"/>
      <c r="AG103" s="19"/>
      <c r="AH103" s="19"/>
      <c r="AI103" s="19"/>
    </row>
    <row r="104" spans="1:35" ht="158.4" x14ac:dyDescent="0.3">
      <c r="A104" s="113">
        <v>2007</v>
      </c>
      <c r="B104" s="113" t="s">
        <v>62</v>
      </c>
      <c r="C104" s="114" t="s">
        <v>421</v>
      </c>
      <c r="D104" s="114" t="s">
        <v>69</v>
      </c>
      <c r="E104" s="114" t="s">
        <v>271</v>
      </c>
      <c r="F104" s="8">
        <v>39155</v>
      </c>
      <c r="G104" s="9" t="s">
        <v>70</v>
      </c>
      <c r="H104" s="10" t="s">
        <v>422</v>
      </c>
      <c r="I104" s="10" t="s">
        <v>423</v>
      </c>
      <c r="J104" s="10" t="s">
        <v>64</v>
      </c>
      <c r="K104" s="10" t="s">
        <v>65</v>
      </c>
      <c r="L104" s="10" t="s">
        <v>66</v>
      </c>
      <c r="M104" s="10" t="s">
        <v>156</v>
      </c>
      <c r="N104" s="10" t="s">
        <v>43</v>
      </c>
      <c r="O104" s="10" t="s">
        <v>44</v>
      </c>
      <c r="P104" s="11"/>
      <c r="Q104" s="11"/>
      <c r="R104" s="11"/>
      <c r="S104" s="34"/>
      <c r="T104" s="11"/>
      <c r="U104" s="11"/>
      <c r="V104" s="11"/>
      <c r="W104" s="11">
        <f>SUM([1]!Table14[[#This Row],[Amount Due with Indexation &amp; Interest]]-[1]!Table14[[#This Row],[Received Amount]])</f>
        <v>0</v>
      </c>
      <c r="X104" s="24"/>
      <c r="Y104" s="47"/>
      <c r="Z104" s="47"/>
      <c r="AA104" s="17"/>
      <c r="AB104" s="17"/>
      <c r="AC104" s="17"/>
      <c r="AD104" s="10"/>
      <c r="AE104" s="18"/>
      <c r="AF104" s="18"/>
      <c r="AG104" s="19"/>
      <c r="AH104" s="19"/>
      <c r="AI104" s="19"/>
    </row>
    <row r="105" spans="1:35" ht="43.2" x14ac:dyDescent="0.3">
      <c r="A105" s="113">
        <v>2006</v>
      </c>
      <c r="B105" s="113" t="s">
        <v>62</v>
      </c>
      <c r="C105" s="114" t="s">
        <v>424</v>
      </c>
      <c r="D105" s="114" t="s">
        <v>121</v>
      </c>
      <c r="E105" s="114" t="s">
        <v>120</v>
      </c>
      <c r="F105" s="8">
        <v>38749</v>
      </c>
      <c r="G105" s="9" t="s">
        <v>70</v>
      </c>
      <c r="H105" s="10" t="s">
        <v>425</v>
      </c>
      <c r="I105" s="10" t="s">
        <v>426</v>
      </c>
      <c r="J105" s="10" t="s">
        <v>64</v>
      </c>
      <c r="K105" s="10" t="s">
        <v>65</v>
      </c>
      <c r="L105" s="10" t="s">
        <v>66</v>
      </c>
      <c r="M105" s="10" t="s">
        <v>156</v>
      </c>
      <c r="N105" s="10" t="s">
        <v>43</v>
      </c>
      <c r="O105" s="10" t="s">
        <v>44</v>
      </c>
      <c r="P105" s="11"/>
      <c r="Q105" s="11"/>
      <c r="R105" s="11"/>
      <c r="S105" s="34"/>
      <c r="T105" s="11"/>
      <c r="U105" s="11"/>
      <c r="V105" s="11"/>
      <c r="W105" s="11">
        <f>SUM([1]!Table14[[#This Row],[Amount Due with Indexation &amp; Interest]]-[1]!Table14[[#This Row],[Received Amount]])</f>
        <v>3000</v>
      </c>
      <c r="X105" s="24"/>
      <c r="Y105" s="47"/>
      <c r="Z105" s="47"/>
      <c r="AA105" s="17"/>
      <c r="AB105" s="17"/>
      <c r="AC105" s="17"/>
      <c r="AD105" s="10"/>
      <c r="AE105" s="18"/>
      <c r="AF105" s="18"/>
      <c r="AG105" s="19"/>
      <c r="AH105" s="19"/>
      <c r="AI105" s="19"/>
    </row>
    <row r="106" spans="1:35" ht="72" x14ac:dyDescent="0.3">
      <c r="A106" s="113">
        <v>2005</v>
      </c>
      <c r="B106" s="113" t="s">
        <v>62</v>
      </c>
      <c r="C106" s="114" t="s">
        <v>427</v>
      </c>
      <c r="D106" s="114" t="s">
        <v>69</v>
      </c>
      <c r="E106" s="114" t="s">
        <v>271</v>
      </c>
      <c r="F106" s="8">
        <v>38398</v>
      </c>
      <c r="G106" s="9" t="s">
        <v>36</v>
      </c>
      <c r="H106" s="10" t="s">
        <v>428</v>
      </c>
      <c r="I106" s="10" t="s">
        <v>429</v>
      </c>
      <c r="J106" s="10" t="s">
        <v>64</v>
      </c>
      <c r="K106" s="10" t="s">
        <v>430</v>
      </c>
      <c r="L106" s="10" t="s">
        <v>431</v>
      </c>
      <c r="M106" s="10" t="s">
        <v>432</v>
      </c>
      <c r="N106" s="10" t="s">
        <v>43</v>
      </c>
      <c r="O106" s="10" t="s">
        <v>44</v>
      </c>
      <c r="P106" s="11">
        <v>221423.81</v>
      </c>
      <c r="Q106" s="11"/>
      <c r="R106" s="12" t="s">
        <v>76</v>
      </c>
      <c r="S106" s="34"/>
      <c r="T106" s="11">
        <v>221423.81</v>
      </c>
      <c r="U106" s="11">
        <v>221424.81</v>
      </c>
      <c r="V106" s="12" t="s">
        <v>433</v>
      </c>
      <c r="W106" s="11">
        <f>SUM([1]!Table14[[#This Row],[Amount Due with Indexation &amp; Interest]]-[1]!Table14[[#This Row],[Received Amount]])</f>
        <v>0</v>
      </c>
      <c r="X106" s="22" t="s">
        <v>335</v>
      </c>
      <c r="Y106" s="16"/>
      <c r="Z106" s="16"/>
      <c r="AA106" s="17"/>
      <c r="AB106" s="17"/>
      <c r="AC106" s="17"/>
      <c r="AD106" s="16"/>
      <c r="AE106" s="18"/>
      <c r="AF106" s="18"/>
      <c r="AG106" s="19">
        <v>221424.81</v>
      </c>
      <c r="AH106" s="19"/>
      <c r="AI106" s="19"/>
    </row>
    <row r="107" spans="1:35" ht="43.2" x14ac:dyDescent="0.3">
      <c r="A107" s="113">
        <v>1997</v>
      </c>
      <c r="B107" s="113" t="s">
        <v>57</v>
      </c>
      <c r="C107" s="114" t="s">
        <v>434</v>
      </c>
      <c r="D107" s="114" t="s">
        <v>121</v>
      </c>
      <c r="E107" s="114" t="s">
        <v>435</v>
      </c>
      <c r="F107" s="8">
        <v>35459</v>
      </c>
      <c r="G107" s="9" t="s">
        <v>36</v>
      </c>
      <c r="H107" s="10" t="s">
        <v>436</v>
      </c>
      <c r="I107" s="10" t="s">
        <v>437</v>
      </c>
      <c r="J107" s="10" t="s">
        <v>105</v>
      </c>
      <c r="K107" s="10" t="s">
        <v>438</v>
      </c>
      <c r="L107" s="10" t="s">
        <v>66</v>
      </c>
      <c r="M107" s="10" t="s">
        <v>145</v>
      </c>
      <c r="N107" s="10" t="s">
        <v>43</v>
      </c>
      <c r="O107" s="10" t="s">
        <v>44</v>
      </c>
      <c r="P107" s="11"/>
      <c r="Q107" s="11"/>
      <c r="R107" s="11"/>
      <c r="S107" s="34"/>
      <c r="T107" s="11"/>
      <c r="U107" s="11"/>
      <c r="V107" s="11"/>
      <c r="W107" s="11">
        <f>SUM([1]!Table14[[#This Row],[Amount Due with Indexation &amp; Interest]]-[1]!Table14[[#This Row],[Received Amount]])</f>
        <v>0</v>
      </c>
      <c r="X107" s="24"/>
      <c r="Y107" s="47"/>
      <c r="Z107" s="47"/>
      <c r="AA107" s="17"/>
      <c r="AB107" s="17"/>
      <c r="AC107" s="17"/>
      <c r="AD107" s="10"/>
      <c r="AE107" s="18"/>
      <c r="AF107" s="18"/>
      <c r="AG107" s="19"/>
      <c r="AH107" s="19"/>
      <c r="AI107" s="19"/>
    </row>
    <row r="108" spans="1:35" ht="28.8" x14ac:dyDescent="0.3">
      <c r="A108" s="113">
        <v>2002</v>
      </c>
      <c r="B108" s="113" t="s">
        <v>62</v>
      </c>
      <c r="C108" s="114" t="s">
        <v>439</v>
      </c>
      <c r="D108" s="114" t="s">
        <v>265</v>
      </c>
      <c r="E108" s="114" t="s">
        <v>440</v>
      </c>
      <c r="F108" s="8">
        <v>37567</v>
      </c>
      <c r="G108" s="10" t="s">
        <v>36</v>
      </c>
      <c r="H108" s="10" t="s">
        <v>441</v>
      </c>
      <c r="I108" s="10" t="s">
        <v>442</v>
      </c>
      <c r="J108" s="10" t="s">
        <v>154</v>
      </c>
      <c r="K108" s="10" t="s">
        <v>443</v>
      </c>
      <c r="L108" s="10" t="s">
        <v>66</v>
      </c>
      <c r="M108" s="10" t="s">
        <v>156</v>
      </c>
      <c r="N108" s="10" t="s">
        <v>43</v>
      </c>
      <c r="O108" s="10" t="s">
        <v>44</v>
      </c>
      <c r="P108" s="11"/>
      <c r="Q108" s="11"/>
      <c r="R108" s="11"/>
      <c r="S108" s="34"/>
      <c r="T108" s="11"/>
      <c r="U108" s="11"/>
      <c r="V108" s="11"/>
      <c r="W108" s="11">
        <f>SUM([1]!Table14[[#This Row],[Amount Due with Indexation &amp; Interest]]-[1]!Table14[[#This Row],[Received Amount]])</f>
        <v>0</v>
      </c>
      <c r="X108" s="24"/>
      <c r="Y108" s="47"/>
      <c r="Z108" s="47"/>
      <c r="AA108" s="17"/>
      <c r="AB108" s="17"/>
      <c r="AC108" s="17"/>
      <c r="AD108" s="10"/>
      <c r="AE108" s="18"/>
      <c r="AF108" s="18"/>
      <c r="AG108" s="19"/>
      <c r="AH108" s="19"/>
      <c r="AI108" s="19"/>
    </row>
    <row r="109" spans="1:35" ht="100.8" x14ac:dyDescent="0.3">
      <c r="A109" s="113">
        <v>1998</v>
      </c>
      <c r="B109" s="113" t="s">
        <v>62</v>
      </c>
      <c r="C109" s="114" t="s">
        <v>444</v>
      </c>
      <c r="D109" s="114" t="s">
        <v>303</v>
      </c>
      <c r="E109" s="114" t="s">
        <v>303</v>
      </c>
      <c r="F109" s="8">
        <v>35907</v>
      </c>
      <c r="G109" s="10" t="s">
        <v>36</v>
      </c>
      <c r="H109" s="10" t="s">
        <v>445</v>
      </c>
      <c r="I109" s="10" t="s">
        <v>446</v>
      </c>
      <c r="J109" s="10" t="s">
        <v>447</v>
      </c>
      <c r="K109" s="10" t="s">
        <v>448</v>
      </c>
      <c r="L109" s="10" t="s">
        <v>303</v>
      </c>
      <c r="M109" s="10" t="s">
        <v>449</v>
      </c>
      <c r="N109" s="10" t="s">
        <v>43</v>
      </c>
      <c r="O109" s="10" t="s">
        <v>44</v>
      </c>
      <c r="P109" s="11">
        <v>200000</v>
      </c>
      <c r="Q109" s="11"/>
      <c r="R109" s="11"/>
      <c r="S109" s="34"/>
      <c r="T109" s="11">
        <v>200000</v>
      </c>
      <c r="U109" s="11">
        <v>200000</v>
      </c>
      <c r="V109" s="25">
        <v>43501</v>
      </c>
      <c r="W109" s="11">
        <f>SUM([1]!Table14[[#This Row],[Amount Due with Indexation &amp; Interest]]-[1]!Table14[[#This Row],[Received Amount]])</f>
        <v>0</v>
      </c>
      <c r="X109" s="22" t="s">
        <v>52</v>
      </c>
      <c r="Y109" s="16"/>
      <c r="Z109" s="16"/>
      <c r="AA109" s="17"/>
      <c r="AB109" s="17"/>
      <c r="AC109" s="17"/>
      <c r="AD109" s="10"/>
      <c r="AE109" s="18"/>
      <c r="AF109" s="18"/>
      <c r="AG109" s="19">
        <v>200000</v>
      </c>
      <c r="AH109" s="19"/>
      <c r="AI109" s="19"/>
    </row>
    <row r="110" spans="1:35" ht="100.8" x14ac:dyDescent="0.3">
      <c r="A110" s="113">
        <v>1998</v>
      </c>
      <c r="B110" s="113" t="s">
        <v>62</v>
      </c>
      <c r="C110" s="114" t="s">
        <v>444</v>
      </c>
      <c r="D110" s="114" t="s">
        <v>303</v>
      </c>
      <c r="E110" s="114" t="s">
        <v>303</v>
      </c>
      <c r="F110" s="8">
        <v>35907</v>
      </c>
      <c r="G110" s="10" t="s">
        <v>36</v>
      </c>
      <c r="H110" s="10" t="s">
        <v>445</v>
      </c>
      <c r="I110" s="10" t="s">
        <v>446</v>
      </c>
      <c r="J110" s="10" t="s">
        <v>105</v>
      </c>
      <c r="K110" s="10" t="s">
        <v>438</v>
      </c>
      <c r="L110" s="10" t="s">
        <v>66</v>
      </c>
      <c r="M110" s="10" t="s">
        <v>293</v>
      </c>
      <c r="N110" s="10" t="s">
        <v>43</v>
      </c>
      <c r="O110" s="10" t="s">
        <v>44</v>
      </c>
      <c r="P110" s="11"/>
      <c r="Q110" s="11"/>
      <c r="R110" s="11"/>
      <c r="S110" s="34"/>
      <c r="T110" s="11"/>
      <c r="U110" s="11"/>
      <c r="V110" s="11"/>
      <c r="W110" s="11">
        <f>SUM([1]!Table14[[#This Row],[Amount Due with Indexation &amp; Interest]]-[1]!Table14[[#This Row],[Received Amount]])</f>
        <v>0</v>
      </c>
      <c r="X110" s="24"/>
      <c r="Y110" s="47"/>
      <c r="Z110" s="47"/>
      <c r="AA110" s="17"/>
      <c r="AB110" s="17"/>
      <c r="AC110" s="17"/>
      <c r="AD110" s="10"/>
      <c r="AE110" s="18"/>
      <c r="AF110" s="18"/>
      <c r="AG110" s="19"/>
      <c r="AH110" s="19"/>
      <c r="AI110" s="19"/>
    </row>
    <row r="111" spans="1:35" ht="100.8" x14ac:dyDescent="0.3">
      <c r="A111" s="113">
        <v>1998</v>
      </c>
      <c r="B111" s="113" t="s">
        <v>62</v>
      </c>
      <c r="C111" s="114" t="s">
        <v>444</v>
      </c>
      <c r="D111" s="114" t="s">
        <v>303</v>
      </c>
      <c r="E111" s="114" t="s">
        <v>303</v>
      </c>
      <c r="F111" s="8">
        <v>35907</v>
      </c>
      <c r="G111" s="10" t="s">
        <v>36</v>
      </c>
      <c r="H111" s="10" t="s">
        <v>445</v>
      </c>
      <c r="I111" s="10" t="s">
        <v>446</v>
      </c>
      <c r="J111" s="10" t="s">
        <v>105</v>
      </c>
      <c r="K111" s="10" t="s">
        <v>450</v>
      </c>
      <c r="L111" s="10" t="s">
        <v>303</v>
      </c>
      <c r="M111" s="10" t="s">
        <v>451</v>
      </c>
      <c r="N111" s="10" t="s">
        <v>43</v>
      </c>
      <c r="O111" s="10" t="s">
        <v>44</v>
      </c>
      <c r="P111" s="11"/>
      <c r="Q111" s="11"/>
      <c r="R111" s="11"/>
      <c r="S111" s="34"/>
      <c r="T111" s="11"/>
      <c r="U111" s="11"/>
      <c r="V111" s="11"/>
      <c r="W111" s="11">
        <f>SUM([1]!Table14[[#This Row],[Amount Due with Indexation &amp; Interest]]-[1]!Table14[[#This Row],[Received Amount]])</f>
        <v>132319.79999999999</v>
      </c>
      <c r="X111" s="24"/>
      <c r="Y111" s="47"/>
      <c r="Z111" s="47"/>
      <c r="AA111" s="17"/>
      <c r="AB111" s="17"/>
      <c r="AC111" s="17"/>
      <c r="AD111" s="10"/>
      <c r="AE111" s="18"/>
      <c r="AF111" s="18"/>
      <c r="AG111" s="19"/>
      <c r="AH111" s="19"/>
      <c r="AI111" s="19"/>
    </row>
    <row r="112" spans="1:35" ht="57.6" x14ac:dyDescent="0.3">
      <c r="A112" s="113">
        <v>2000</v>
      </c>
      <c r="B112" s="113" t="s">
        <v>62</v>
      </c>
      <c r="C112" s="114" t="s">
        <v>452</v>
      </c>
      <c r="D112" s="114" t="s">
        <v>111</v>
      </c>
      <c r="E112" s="114" t="s">
        <v>453</v>
      </c>
      <c r="F112" s="8">
        <v>36696</v>
      </c>
      <c r="G112" s="10" t="s">
        <v>36</v>
      </c>
      <c r="H112" s="10" t="s">
        <v>454</v>
      </c>
      <c r="I112" s="10" t="s">
        <v>455</v>
      </c>
      <c r="J112" s="10" t="s">
        <v>319</v>
      </c>
      <c r="K112" s="10" t="s">
        <v>456</v>
      </c>
      <c r="L112" s="10" t="s">
        <v>66</v>
      </c>
      <c r="M112" s="10" t="s">
        <v>130</v>
      </c>
      <c r="N112" s="10" t="s">
        <v>43</v>
      </c>
      <c r="O112" s="10" t="s">
        <v>44</v>
      </c>
      <c r="P112" s="11"/>
      <c r="Q112" s="11"/>
      <c r="R112" s="11"/>
      <c r="S112" s="34"/>
      <c r="T112" s="11"/>
      <c r="U112" s="11"/>
      <c r="V112" s="11"/>
      <c r="W112" s="11">
        <f>SUM([1]!Table14[[#This Row],[Amount Due with Indexation &amp; Interest]]-[1]!Table14[[#This Row],[Received Amount]])</f>
        <v>0</v>
      </c>
      <c r="X112" s="24"/>
      <c r="Y112" s="47"/>
      <c r="Z112" s="47"/>
      <c r="AA112" s="17"/>
      <c r="AB112" s="17"/>
      <c r="AC112" s="17"/>
      <c r="AD112" s="10"/>
      <c r="AE112" s="18"/>
      <c r="AF112" s="18"/>
      <c r="AG112" s="19"/>
      <c r="AH112" s="19"/>
      <c r="AI112" s="19"/>
    </row>
    <row r="113" spans="1:35" ht="57.6" x14ac:dyDescent="0.3">
      <c r="A113" s="113">
        <v>2000</v>
      </c>
      <c r="B113" s="113" t="s">
        <v>62</v>
      </c>
      <c r="C113" s="114" t="s">
        <v>452</v>
      </c>
      <c r="D113" s="114" t="s">
        <v>111</v>
      </c>
      <c r="E113" s="114" t="s">
        <v>453</v>
      </c>
      <c r="F113" s="8">
        <v>36696</v>
      </c>
      <c r="G113" s="10" t="s">
        <v>36</v>
      </c>
      <c r="H113" s="10" t="s">
        <v>454</v>
      </c>
      <c r="I113" s="10" t="s">
        <v>455</v>
      </c>
      <c r="J113" s="10" t="s">
        <v>105</v>
      </c>
      <c r="K113" s="10" t="s">
        <v>457</v>
      </c>
      <c r="L113" s="10" t="s">
        <v>66</v>
      </c>
      <c r="M113" s="10" t="s">
        <v>458</v>
      </c>
      <c r="N113" s="10" t="s">
        <v>43</v>
      </c>
      <c r="O113" s="10" t="s">
        <v>44</v>
      </c>
      <c r="P113" s="11"/>
      <c r="Q113" s="11"/>
      <c r="R113" s="11"/>
      <c r="S113" s="34"/>
      <c r="T113" s="11"/>
      <c r="U113" s="11"/>
      <c r="V113" s="11"/>
      <c r="W113" s="11">
        <f>SUM([1]!Table14[[#This Row],[Amount Due with Indexation &amp; Interest]]-[1]!Table14[[#This Row],[Received Amount]])</f>
        <v>0</v>
      </c>
      <c r="X113" s="24"/>
      <c r="Y113" s="47"/>
      <c r="Z113" s="47"/>
      <c r="AA113" s="17"/>
      <c r="AB113" s="17"/>
      <c r="AC113" s="17"/>
      <c r="AD113" s="10"/>
      <c r="AE113" s="18"/>
      <c r="AF113" s="18"/>
      <c r="AG113" s="19"/>
      <c r="AH113" s="19"/>
      <c r="AI113" s="19"/>
    </row>
    <row r="114" spans="1:35" ht="57.6" x14ac:dyDescent="0.3">
      <c r="A114" s="113">
        <v>2001</v>
      </c>
      <c r="B114" s="113" t="s">
        <v>62</v>
      </c>
      <c r="C114" s="114" t="s">
        <v>459</v>
      </c>
      <c r="D114" s="114" t="s">
        <v>460</v>
      </c>
      <c r="E114" s="114" t="s">
        <v>460</v>
      </c>
      <c r="F114" s="8">
        <v>37210</v>
      </c>
      <c r="G114" s="10" t="s">
        <v>36</v>
      </c>
      <c r="H114" s="10" t="s">
        <v>461</v>
      </c>
      <c r="I114" s="10" t="s">
        <v>462</v>
      </c>
      <c r="J114" s="10" t="s">
        <v>319</v>
      </c>
      <c r="K114" s="10" t="s">
        <v>463</v>
      </c>
      <c r="L114" s="10" t="s">
        <v>66</v>
      </c>
      <c r="M114" s="10" t="s">
        <v>145</v>
      </c>
      <c r="N114" s="10" t="s">
        <v>43</v>
      </c>
      <c r="O114" s="10" t="s">
        <v>44</v>
      </c>
      <c r="P114" s="11"/>
      <c r="Q114" s="11"/>
      <c r="R114" s="11"/>
      <c r="S114" s="34"/>
      <c r="T114" s="11"/>
      <c r="U114" s="11"/>
      <c r="V114" s="11"/>
      <c r="W114" s="11">
        <f>SUM([1]!Table14[[#This Row],[Amount Due with Indexation &amp; Interest]]-[1]!Table14[[#This Row],[Received Amount]])</f>
        <v>0</v>
      </c>
      <c r="X114" s="24"/>
      <c r="Y114" s="47"/>
      <c r="Z114" s="47"/>
      <c r="AA114" s="17"/>
      <c r="AB114" s="17"/>
      <c r="AC114" s="17"/>
      <c r="AD114" s="10"/>
      <c r="AE114" s="18"/>
      <c r="AF114" s="18"/>
      <c r="AG114" s="19"/>
      <c r="AH114" s="19"/>
      <c r="AI114" s="19"/>
    </row>
    <row r="115" spans="1:35" ht="57.6" x14ac:dyDescent="0.3">
      <c r="A115" s="113">
        <v>2001</v>
      </c>
      <c r="B115" s="113" t="s">
        <v>62</v>
      </c>
      <c r="C115" s="114" t="s">
        <v>459</v>
      </c>
      <c r="D115" s="114" t="s">
        <v>460</v>
      </c>
      <c r="E115" s="114" t="s">
        <v>460</v>
      </c>
      <c r="F115" s="8">
        <v>37210</v>
      </c>
      <c r="G115" s="10" t="s">
        <v>36</v>
      </c>
      <c r="H115" s="10" t="s">
        <v>461</v>
      </c>
      <c r="I115" s="10" t="s">
        <v>462</v>
      </c>
      <c r="J115" s="10" t="s">
        <v>154</v>
      </c>
      <c r="K115" s="10" t="s">
        <v>443</v>
      </c>
      <c r="L115" s="10" t="s">
        <v>66</v>
      </c>
      <c r="M115" s="10" t="s">
        <v>156</v>
      </c>
      <c r="N115" s="10" t="s">
        <v>43</v>
      </c>
      <c r="O115" s="10" t="s">
        <v>44</v>
      </c>
      <c r="P115" s="11"/>
      <c r="Q115" s="11"/>
      <c r="R115" s="11"/>
      <c r="S115" s="34"/>
      <c r="T115" s="11"/>
      <c r="U115" s="11"/>
      <c r="V115" s="11"/>
      <c r="W115" s="11">
        <f>SUM([1]!Table14[[#This Row],[Amount Due with Indexation &amp; Interest]]-[1]!Table14[[#This Row],[Received Amount]])</f>
        <v>0</v>
      </c>
      <c r="X115" s="24"/>
      <c r="Y115" s="47"/>
      <c r="Z115" s="47"/>
      <c r="AA115" s="17"/>
      <c r="AB115" s="17"/>
      <c r="AC115" s="17"/>
      <c r="AD115" s="10"/>
      <c r="AE115" s="18"/>
      <c r="AF115" s="18"/>
      <c r="AG115" s="19"/>
      <c r="AH115" s="19"/>
      <c r="AI115" s="19"/>
    </row>
    <row r="116" spans="1:35" ht="28.8" x14ac:dyDescent="0.3">
      <c r="A116" s="113">
        <v>1994</v>
      </c>
      <c r="B116" s="113" t="s">
        <v>62</v>
      </c>
      <c r="C116" s="114" t="s">
        <v>464</v>
      </c>
      <c r="D116" s="114" t="s">
        <v>260</v>
      </c>
      <c r="E116" s="114" t="s">
        <v>260</v>
      </c>
      <c r="F116" s="8">
        <v>34409</v>
      </c>
      <c r="G116" s="10" t="s">
        <v>36</v>
      </c>
      <c r="H116" s="10" t="s">
        <v>465</v>
      </c>
      <c r="I116" s="10" t="s">
        <v>466</v>
      </c>
      <c r="J116" s="10" t="s">
        <v>154</v>
      </c>
      <c r="K116" s="10" t="s">
        <v>467</v>
      </c>
      <c r="L116" s="10" t="s">
        <v>66</v>
      </c>
      <c r="M116" s="10" t="s">
        <v>156</v>
      </c>
      <c r="N116" s="10" t="s">
        <v>43</v>
      </c>
      <c r="O116" s="10" t="s">
        <v>44</v>
      </c>
      <c r="P116" s="11"/>
      <c r="Q116" s="11"/>
      <c r="R116" s="11"/>
      <c r="S116" s="34"/>
      <c r="T116" s="11"/>
      <c r="U116" s="11"/>
      <c r="V116" s="11"/>
      <c r="W116" s="11">
        <f>SUM([1]!Table14[[#This Row],[Amount Due with Indexation &amp; Interest]]-[1]!Table14[[#This Row],[Received Amount]])</f>
        <v>0</v>
      </c>
      <c r="X116" s="24"/>
      <c r="Y116" s="47"/>
      <c r="Z116" s="47"/>
      <c r="AA116" s="17"/>
      <c r="AB116" s="17"/>
      <c r="AC116" s="17"/>
      <c r="AD116" s="10"/>
      <c r="AE116" s="18"/>
      <c r="AF116" s="18"/>
      <c r="AG116" s="19"/>
      <c r="AH116" s="19"/>
      <c r="AI116" s="19"/>
    </row>
    <row r="117" spans="1:35" ht="28.8" x14ac:dyDescent="0.3">
      <c r="A117" s="117">
        <v>2001</v>
      </c>
      <c r="B117" s="117" t="s">
        <v>251</v>
      </c>
      <c r="C117" s="118" t="s">
        <v>468</v>
      </c>
      <c r="D117" s="118" t="s">
        <v>260</v>
      </c>
      <c r="E117" s="118" t="s">
        <v>260</v>
      </c>
      <c r="F117" s="48">
        <v>37089</v>
      </c>
      <c r="G117" s="49" t="s">
        <v>36</v>
      </c>
      <c r="H117" s="49" t="s">
        <v>469</v>
      </c>
      <c r="I117" s="49" t="s">
        <v>470</v>
      </c>
      <c r="J117" s="49" t="s">
        <v>319</v>
      </c>
      <c r="K117" s="49" t="s">
        <v>471</v>
      </c>
      <c r="L117" s="49" t="s">
        <v>66</v>
      </c>
      <c r="M117" s="49" t="s">
        <v>145</v>
      </c>
      <c r="N117" s="49" t="s">
        <v>43</v>
      </c>
      <c r="O117" s="49" t="s">
        <v>44</v>
      </c>
      <c r="P117" s="50"/>
      <c r="Q117" s="50"/>
      <c r="R117" s="50"/>
      <c r="S117" s="51"/>
      <c r="T117" s="50"/>
      <c r="U117" s="50"/>
      <c r="V117" s="50"/>
      <c r="W117" s="11">
        <f>SUM([1]!Table14[[#This Row],[Amount Due with Indexation &amp; Interest]]-[1]!Table14[[#This Row],[Received Amount]])</f>
        <v>0</v>
      </c>
      <c r="X117" s="52"/>
      <c r="Y117" s="53"/>
      <c r="Z117" s="53"/>
      <c r="AA117" s="54"/>
      <c r="AB117" s="54"/>
      <c r="AC117" s="54"/>
      <c r="AD117" s="49"/>
      <c r="AE117" s="55"/>
      <c r="AF117" s="55"/>
      <c r="AG117" s="56"/>
      <c r="AH117" s="56"/>
      <c r="AI117" s="56"/>
    </row>
    <row r="118" spans="1:35" ht="28.8" x14ac:dyDescent="0.3">
      <c r="A118" s="119">
        <v>2000</v>
      </c>
      <c r="B118" s="119" t="s">
        <v>62</v>
      </c>
      <c r="C118" s="120" t="s">
        <v>472</v>
      </c>
      <c r="D118" s="120" t="s">
        <v>121</v>
      </c>
      <c r="E118" s="120" t="s">
        <v>473</v>
      </c>
      <c r="F118" s="57">
        <v>36526</v>
      </c>
      <c r="G118" s="58" t="s">
        <v>36</v>
      </c>
      <c r="H118" s="58" t="s">
        <v>474</v>
      </c>
      <c r="I118" s="58" t="s">
        <v>475</v>
      </c>
      <c r="J118" s="58" t="s">
        <v>319</v>
      </c>
      <c r="K118" s="58" t="s">
        <v>476</v>
      </c>
      <c r="L118" s="58" t="s">
        <v>66</v>
      </c>
      <c r="M118" s="58" t="s">
        <v>293</v>
      </c>
      <c r="N118" s="58" t="s">
        <v>43</v>
      </c>
      <c r="O118" s="58" t="s">
        <v>44</v>
      </c>
      <c r="P118" s="59"/>
      <c r="Q118" s="59"/>
      <c r="R118" s="59"/>
      <c r="S118" s="60"/>
      <c r="T118" s="59"/>
      <c r="U118" s="59"/>
      <c r="V118" s="59"/>
      <c r="W118" s="11">
        <f>SUM([1]!Table14[[#This Row],[Amount Due with Indexation &amp; Interest]]-[1]!Table14[[#This Row],[Received Amount]])</f>
        <v>0</v>
      </c>
      <c r="X118" s="61"/>
      <c r="Y118" s="62"/>
      <c r="Z118" s="62"/>
      <c r="AA118" s="63"/>
      <c r="AB118" s="63"/>
      <c r="AC118" s="63"/>
      <c r="AD118" s="58"/>
      <c r="AE118" s="64"/>
      <c r="AF118" s="64"/>
      <c r="AG118" s="65"/>
      <c r="AH118" s="65"/>
      <c r="AI118" s="65"/>
    </row>
    <row r="119" spans="1:35" ht="43.2" x14ac:dyDescent="0.3">
      <c r="A119" s="121">
        <v>2001</v>
      </c>
      <c r="B119" s="121" t="s">
        <v>62</v>
      </c>
      <c r="C119" s="122" t="s">
        <v>477</v>
      </c>
      <c r="D119" s="122"/>
      <c r="E119" s="122" t="s">
        <v>478</v>
      </c>
      <c r="F119" s="66">
        <v>37061</v>
      </c>
      <c r="G119" s="67" t="s">
        <v>36</v>
      </c>
      <c r="H119" s="67" t="s">
        <v>479</v>
      </c>
      <c r="I119" s="67" t="s">
        <v>480</v>
      </c>
      <c r="J119" s="67" t="s">
        <v>319</v>
      </c>
      <c r="K119" s="67" t="s">
        <v>481</v>
      </c>
      <c r="L119" s="67" t="s">
        <v>66</v>
      </c>
      <c r="M119" s="67" t="s">
        <v>156</v>
      </c>
      <c r="N119" s="67" t="s">
        <v>43</v>
      </c>
      <c r="O119" s="67" t="s">
        <v>44</v>
      </c>
      <c r="P119" s="68"/>
      <c r="Q119" s="68"/>
      <c r="R119" s="68"/>
      <c r="S119" s="69"/>
      <c r="T119" s="68"/>
      <c r="U119" s="68"/>
      <c r="V119" s="68"/>
      <c r="W119" s="11">
        <f>SUM([1]!Table14[[#This Row],[Amount Due with Indexation &amp; Interest]]-[1]!Table14[[#This Row],[Received Amount]])</f>
        <v>0</v>
      </c>
      <c r="X119" s="61"/>
      <c r="Y119" s="70"/>
      <c r="Z119" s="70"/>
      <c r="AA119" s="71"/>
      <c r="AB119" s="71"/>
      <c r="AC119" s="71"/>
      <c r="AD119" s="67"/>
      <c r="AE119" s="72"/>
      <c r="AF119" s="72"/>
      <c r="AG119" s="73"/>
      <c r="AH119" s="73"/>
      <c r="AI119" s="73"/>
    </row>
    <row r="120" spans="1:35" ht="72" x14ac:dyDescent="0.3">
      <c r="A120" s="123">
        <v>2000</v>
      </c>
      <c r="B120" s="123" t="s">
        <v>62</v>
      </c>
      <c r="C120" s="124" t="s">
        <v>482</v>
      </c>
      <c r="D120" s="124" t="s">
        <v>265</v>
      </c>
      <c r="E120" s="124" t="s">
        <v>266</v>
      </c>
      <c r="F120" s="74">
        <v>36601</v>
      </c>
      <c r="G120" s="75" t="s">
        <v>36</v>
      </c>
      <c r="H120" s="75" t="s">
        <v>483</v>
      </c>
      <c r="I120" s="75" t="s">
        <v>484</v>
      </c>
      <c r="J120" s="75" t="s">
        <v>319</v>
      </c>
      <c r="K120" s="75" t="s">
        <v>485</v>
      </c>
      <c r="L120" s="75" t="s">
        <v>66</v>
      </c>
      <c r="M120" s="75" t="s">
        <v>156</v>
      </c>
      <c r="N120" s="75" t="s">
        <v>43</v>
      </c>
      <c r="O120" s="75" t="s">
        <v>44</v>
      </c>
      <c r="P120" s="76"/>
      <c r="Q120" s="76"/>
      <c r="R120" s="76"/>
      <c r="S120" s="77"/>
      <c r="T120" s="76"/>
      <c r="U120" s="76"/>
      <c r="V120" s="76"/>
      <c r="W120" s="11">
        <f>SUM([1]!Table14[[#This Row],[Amount Due with Indexation &amp; Interest]]-[1]!Table14[[#This Row],[Received Amount]])</f>
        <v>0</v>
      </c>
      <c r="X120" s="78"/>
      <c r="Y120" s="79"/>
      <c r="Z120" s="79"/>
      <c r="AA120" s="80"/>
      <c r="AB120" s="80"/>
      <c r="AC120" s="80"/>
      <c r="AD120" s="75"/>
      <c r="AE120" s="81"/>
      <c r="AF120" s="81"/>
      <c r="AG120" s="82"/>
      <c r="AH120" s="82"/>
      <c r="AI120" s="82"/>
    </row>
    <row r="121" spans="1:35" ht="72" x14ac:dyDescent="0.3">
      <c r="A121" s="113">
        <v>2000</v>
      </c>
      <c r="B121" s="113" t="s">
        <v>62</v>
      </c>
      <c r="C121" s="114" t="s">
        <v>482</v>
      </c>
      <c r="D121" s="114" t="s">
        <v>265</v>
      </c>
      <c r="E121" s="114" t="s">
        <v>266</v>
      </c>
      <c r="F121" s="8">
        <v>36601</v>
      </c>
      <c r="G121" s="10" t="s">
        <v>36</v>
      </c>
      <c r="H121" s="10" t="s">
        <v>483</v>
      </c>
      <c r="I121" s="10" t="s">
        <v>484</v>
      </c>
      <c r="J121" s="10" t="s">
        <v>105</v>
      </c>
      <c r="K121" s="10" t="s">
        <v>486</v>
      </c>
      <c r="L121" s="10" t="s">
        <v>66</v>
      </c>
      <c r="M121" s="10" t="s">
        <v>156</v>
      </c>
      <c r="N121" s="10" t="s">
        <v>43</v>
      </c>
      <c r="O121" s="10" t="s">
        <v>44</v>
      </c>
      <c r="P121" s="11"/>
      <c r="Q121" s="11"/>
      <c r="R121" s="11"/>
      <c r="S121" s="34"/>
      <c r="T121" s="11"/>
      <c r="U121" s="11"/>
      <c r="V121" s="11"/>
      <c r="W121" s="11">
        <f>SUM([1]!Table14[[#This Row],[Amount Due with Indexation &amp; Interest]]-[1]!Table14[[#This Row],[Received Amount]])</f>
        <v>0</v>
      </c>
      <c r="X121" s="24"/>
      <c r="Y121" s="47"/>
      <c r="Z121" s="47"/>
      <c r="AA121" s="17"/>
      <c r="AB121" s="17"/>
      <c r="AC121" s="17"/>
      <c r="AD121" s="10"/>
      <c r="AE121" s="18"/>
      <c r="AF121" s="18"/>
      <c r="AG121" s="19"/>
      <c r="AH121" s="19"/>
      <c r="AI121" s="19"/>
    </row>
    <row r="122" spans="1:35" ht="43.2" x14ac:dyDescent="0.3">
      <c r="A122" s="113">
        <v>1993</v>
      </c>
      <c r="B122" s="113" t="s">
        <v>62</v>
      </c>
      <c r="C122" s="114" t="s">
        <v>487</v>
      </c>
      <c r="D122" s="114" t="s">
        <v>158</v>
      </c>
      <c r="E122" s="114" t="s">
        <v>488</v>
      </c>
      <c r="F122" s="8">
        <v>34280</v>
      </c>
      <c r="G122" s="10" t="s">
        <v>36</v>
      </c>
      <c r="H122" s="10" t="s">
        <v>489</v>
      </c>
      <c r="I122" s="10" t="s">
        <v>490</v>
      </c>
      <c r="J122" s="10" t="s">
        <v>154</v>
      </c>
      <c r="K122" s="10" t="s">
        <v>443</v>
      </c>
      <c r="L122" s="10" t="s">
        <v>66</v>
      </c>
      <c r="M122" s="10" t="s">
        <v>156</v>
      </c>
      <c r="N122" s="10" t="s">
        <v>43</v>
      </c>
      <c r="O122" s="10" t="s">
        <v>44</v>
      </c>
      <c r="P122" s="11"/>
      <c r="Q122" s="11"/>
      <c r="R122" s="11"/>
      <c r="S122" s="34"/>
      <c r="T122" s="11"/>
      <c r="U122" s="11"/>
      <c r="V122" s="11"/>
      <c r="W122" s="11">
        <f>SUM([1]!Table14[[#This Row],[Amount Due with Indexation &amp; Interest]]-[1]!Table14[[#This Row],[Received Amount]])</f>
        <v>0</v>
      </c>
      <c r="X122" s="24"/>
      <c r="Y122" s="47"/>
      <c r="Z122" s="47"/>
      <c r="AA122" s="17"/>
      <c r="AB122" s="17"/>
      <c r="AC122" s="17"/>
      <c r="AD122" s="10"/>
      <c r="AE122" s="18"/>
      <c r="AF122" s="18"/>
      <c r="AG122" s="19"/>
      <c r="AH122" s="19"/>
      <c r="AI122" s="19"/>
    </row>
    <row r="123" spans="1:35" ht="244.8" x14ac:dyDescent="0.3">
      <c r="A123" s="113">
        <v>2013</v>
      </c>
      <c r="B123" s="113" t="s">
        <v>62</v>
      </c>
      <c r="C123" s="114" t="s">
        <v>491</v>
      </c>
      <c r="D123" s="114" t="s">
        <v>271</v>
      </c>
      <c r="E123" s="114" t="s">
        <v>271</v>
      </c>
      <c r="F123" s="8">
        <v>41428</v>
      </c>
      <c r="G123" s="10" t="s">
        <v>70</v>
      </c>
      <c r="H123" s="10" t="s">
        <v>492</v>
      </c>
      <c r="I123" s="10" t="s">
        <v>493</v>
      </c>
      <c r="J123" s="10" t="s">
        <v>204</v>
      </c>
      <c r="K123" s="10" t="s">
        <v>494</v>
      </c>
      <c r="L123" s="10" t="s">
        <v>66</v>
      </c>
      <c r="M123" s="10" t="s">
        <v>130</v>
      </c>
      <c r="N123" s="10" t="s">
        <v>43</v>
      </c>
      <c r="O123" s="10" t="s">
        <v>44</v>
      </c>
      <c r="P123" s="11"/>
      <c r="Q123" s="11"/>
      <c r="R123" s="11"/>
      <c r="S123" s="34"/>
      <c r="T123" s="11"/>
      <c r="U123" s="11"/>
      <c r="V123" s="11"/>
      <c r="W123" s="11">
        <f>SUM([1]!Table14[[#This Row],[Amount Due with Indexation &amp; Interest]]-[1]!Table14[[#This Row],[Received Amount]])</f>
        <v>0</v>
      </c>
      <c r="X123" s="24"/>
      <c r="Y123" s="47"/>
      <c r="Z123" s="47"/>
      <c r="AA123" s="17"/>
      <c r="AB123" s="17"/>
      <c r="AC123" s="17"/>
      <c r="AD123" s="10"/>
      <c r="AE123" s="18"/>
      <c r="AF123" s="18"/>
      <c r="AG123" s="19"/>
      <c r="AH123" s="19"/>
      <c r="AI123" s="19"/>
    </row>
    <row r="124" spans="1:35" ht="129.6" x14ac:dyDescent="0.3">
      <c r="A124" s="113">
        <v>1992</v>
      </c>
      <c r="B124" s="113" t="s">
        <v>62</v>
      </c>
      <c r="C124" s="114" t="s">
        <v>495</v>
      </c>
      <c r="D124" s="114" t="s">
        <v>271</v>
      </c>
      <c r="E124" s="114" t="s">
        <v>271</v>
      </c>
      <c r="F124" s="8">
        <v>33683</v>
      </c>
      <c r="G124" s="10" t="s">
        <v>36</v>
      </c>
      <c r="H124" s="10" t="s">
        <v>496</v>
      </c>
      <c r="I124" s="10" t="s">
        <v>497</v>
      </c>
      <c r="J124" s="10" t="s">
        <v>498</v>
      </c>
      <c r="K124" s="10" t="s">
        <v>499</v>
      </c>
      <c r="L124" s="10" t="s">
        <v>271</v>
      </c>
      <c r="M124" s="10" t="s">
        <v>500</v>
      </c>
      <c r="N124" s="10" t="s">
        <v>43</v>
      </c>
      <c r="O124" s="10" t="s">
        <v>44</v>
      </c>
      <c r="P124" s="11"/>
      <c r="Q124" s="11"/>
      <c r="R124" s="11"/>
      <c r="S124" s="34"/>
      <c r="T124" s="11"/>
      <c r="U124" s="11"/>
      <c r="V124" s="11"/>
      <c r="W124" s="11">
        <f>SUM([1]!Table14[[#This Row],[Amount Due with Indexation &amp; Interest]]-[1]!Table14[[#This Row],[Received Amount]])</f>
        <v>0</v>
      </c>
      <c r="X124" s="24"/>
      <c r="Y124" s="47"/>
      <c r="Z124" s="47"/>
      <c r="AA124" s="17"/>
      <c r="AB124" s="17"/>
      <c r="AC124" s="17"/>
      <c r="AD124" s="10"/>
      <c r="AE124" s="18"/>
      <c r="AF124" s="18"/>
      <c r="AG124" s="19"/>
      <c r="AH124" s="19"/>
      <c r="AI124" s="19"/>
    </row>
    <row r="125" spans="1:35" x14ac:dyDescent="0.3">
      <c r="A125" s="113">
        <v>1994</v>
      </c>
      <c r="B125" s="113" t="s">
        <v>62</v>
      </c>
      <c r="C125" s="114" t="s">
        <v>501</v>
      </c>
      <c r="D125" s="114" t="s">
        <v>271</v>
      </c>
      <c r="E125" s="114" t="s">
        <v>271</v>
      </c>
      <c r="F125" s="8">
        <v>34654</v>
      </c>
      <c r="G125" s="10" t="s">
        <v>36</v>
      </c>
      <c r="H125" s="10" t="s">
        <v>502</v>
      </c>
      <c r="I125" s="10" t="s">
        <v>503</v>
      </c>
      <c r="J125" s="10" t="s">
        <v>504</v>
      </c>
      <c r="K125" s="10" t="s">
        <v>505</v>
      </c>
      <c r="L125" s="10" t="s">
        <v>66</v>
      </c>
      <c r="M125" s="10" t="s">
        <v>156</v>
      </c>
      <c r="N125" s="10" t="s">
        <v>43</v>
      </c>
      <c r="O125" s="10" t="s">
        <v>44</v>
      </c>
      <c r="P125" s="11"/>
      <c r="Q125" s="11"/>
      <c r="R125" s="11"/>
      <c r="S125" s="34"/>
      <c r="T125" s="11"/>
      <c r="U125" s="11"/>
      <c r="V125" s="11"/>
      <c r="W125" s="11">
        <f>SUM([1]!Table14[[#This Row],[Amount Due with Indexation &amp; Interest]]-[1]!Table14[[#This Row],[Received Amount]])</f>
        <v>0</v>
      </c>
      <c r="X125" s="24"/>
      <c r="Y125" s="47"/>
      <c r="Z125" s="47"/>
      <c r="AA125" s="83"/>
      <c r="AB125" s="83"/>
      <c r="AC125" s="83"/>
      <c r="AD125" s="84"/>
      <c r="AE125" s="19"/>
      <c r="AF125" s="19"/>
      <c r="AG125" s="19"/>
      <c r="AH125" s="19"/>
      <c r="AI125" s="19"/>
    </row>
    <row r="126" spans="1:35" ht="43.2" x14ac:dyDescent="0.3">
      <c r="A126" s="113">
        <v>1991</v>
      </c>
      <c r="B126" s="113" t="s">
        <v>62</v>
      </c>
      <c r="C126" s="114" t="s">
        <v>506</v>
      </c>
      <c r="D126" s="114" t="s">
        <v>271</v>
      </c>
      <c r="E126" s="114" t="s">
        <v>271</v>
      </c>
      <c r="F126" s="8">
        <v>33465</v>
      </c>
      <c r="G126" s="10" t="s">
        <v>36</v>
      </c>
      <c r="H126" s="10" t="s">
        <v>507</v>
      </c>
      <c r="I126" s="10" t="s">
        <v>508</v>
      </c>
      <c r="J126" s="10" t="s">
        <v>447</v>
      </c>
      <c r="K126" s="10" t="s">
        <v>509</v>
      </c>
      <c r="L126" s="10" t="s">
        <v>271</v>
      </c>
      <c r="M126" s="10" t="s">
        <v>156</v>
      </c>
      <c r="N126" s="10" t="s">
        <v>43</v>
      </c>
      <c r="O126" s="10" t="s">
        <v>44</v>
      </c>
      <c r="P126" s="11">
        <v>20000</v>
      </c>
      <c r="Q126" s="11"/>
      <c r="R126" s="12"/>
      <c r="S126" s="34"/>
      <c r="T126" s="11">
        <v>20000</v>
      </c>
      <c r="U126" s="11">
        <v>20000</v>
      </c>
      <c r="V126" s="12"/>
      <c r="W126" s="11">
        <f>SUM([1]!Table14[[#This Row],[Amount Due with Indexation &amp; Interest]]-[1]!Table14[[#This Row],[Received Amount]])</f>
        <v>0</v>
      </c>
      <c r="X126" s="22" t="s">
        <v>510</v>
      </c>
      <c r="Y126" s="16"/>
      <c r="Z126" s="16"/>
      <c r="AA126" s="17"/>
      <c r="AB126" s="17"/>
      <c r="AC126" s="17"/>
      <c r="AD126" s="10"/>
      <c r="AE126" s="18"/>
      <c r="AF126" s="18"/>
      <c r="AG126" s="19">
        <v>20000</v>
      </c>
      <c r="AH126" s="19"/>
      <c r="AI126" s="19"/>
    </row>
    <row r="127" spans="1:35" ht="43.2" x14ac:dyDescent="0.3">
      <c r="A127" s="113">
        <v>1991</v>
      </c>
      <c r="B127" s="113" t="s">
        <v>62</v>
      </c>
      <c r="C127" s="114" t="s">
        <v>511</v>
      </c>
      <c r="D127" s="114" t="s">
        <v>69</v>
      </c>
      <c r="E127" s="114" t="s">
        <v>431</v>
      </c>
      <c r="F127" s="8">
        <v>33407</v>
      </c>
      <c r="G127" s="10" t="s">
        <v>36</v>
      </c>
      <c r="H127" s="10" t="s">
        <v>512</v>
      </c>
      <c r="I127" s="10" t="s">
        <v>513</v>
      </c>
      <c r="J127" s="10" t="s">
        <v>447</v>
      </c>
      <c r="K127" s="10" t="s">
        <v>514</v>
      </c>
      <c r="L127" s="10" t="s">
        <v>69</v>
      </c>
      <c r="M127" s="10" t="s">
        <v>130</v>
      </c>
      <c r="N127" s="10" t="s">
        <v>43</v>
      </c>
      <c r="O127" s="10" t="s">
        <v>44</v>
      </c>
      <c r="P127" s="11">
        <v>5000</v>
      </c>
      <c r="Q127" s="11"/>
      <c r="R127" s="12"/>
      <c r="S127" s="34"/>
      <c r="T127" s="11">
        <v>5000</v>
      </c>
      <c r="U127" s="11">
        <v>5000</v>
      </c>
      <c r="V127" s="12"/>
      <c r="W127" s="11">
        <f>SUM([1]!Table14[[#This Row],[Amount Due with Indexation &amp; Interest]]-[1]!Table14[[#This Row],[Received Amount]])</f>
        <v>0</v>
      </c>
      <c r="X127" s="22" t="s">
        <v>510</v>
      </c>
      <c r="Y127" s="16"/>
      <c r="Z127" s="16"/>
      <c r="AA127" s="17"/>
      <c r="AB127" s="17"/>
      <c r="AC127" s="17"/>
      <c r="AD127" s="10"/>
      <c r="AE127" s="18"/>
      <c r="AF127" s="18"/>
      <c r="AG127" s="19">
        <v>5000</v>
      </c>
      <c r="AH127" s="19"/>
      <c r="AI127" s="19"/>
    </row>
    <row r="128" spans="1:35" ht="43.2" x14ac:dyDescent="0.3">
      <c r="A128" s="113">
        <v>2005</v>
      </c>
      <c r="B128" s="113" t="s">
        <v>62</v>
      </c>
      <c r="C128" s="114" t="s">
        <v>515</v>
      </c>
      <c r="D128" s="114" t="s">
        <v>271</v>
      </c>
      <c r="E128" s="114" t="s">
        <v>271</v>
      </c>
      <c r="F128" s="8">
        <v>38709</v>
      </c>
      <c r="G128" s="10" t="s">
        <v>36</v>
      </c>
      <c r="H128" s="10" t="s">
        <v>516</v>
      </c>
      <c r="I128" s="10" t="s">
        <v>517</v>
      </c>
      <c r="J128" s="10" t="s">
        <v>154</v>
      </c>
      <c r="K128" s="10" t="s">
        <v>443</v>
      </c>
      <c r="L128" s="10" t="s">
        <v>66</v>
      </c>
      <c r="M128" s="10" t="s">
        <v>156</v>
      </c>
      <c r="N128" s="10" t="s">
        <v>43</v>
      </c>
      <c r="O128" s="10" t="s">
        <v>44</v>
      </c>
      <c r="P128" s="11"/>
      <c r="Q128" s="11"/>
      <c r="R128" s="11"/>
      <c r="S128" s="34"/>
      <c r="T128" s="11"/>
      <c r="U128" s="11"/>
      <c r="V128" s="11"/>
      <c r="W128" s="11">
        <f>SUM([1]!Table14[[#This Row],[Amount Due with Indexation &amp; Interest]]-[1]!Table14[[#This Row],[Received Amount]])</f>
        <v>0</v>
      </c>
      <c r="X128" s="24"/>
      <c r="Y128" s="47"/>
      <c r="Z128" s="47"/>
      <c r="AA128" s="17"/>
      <c r="AB128" s="17"/>
      <c r="AC128" s="17"/>
      <c r="AD128" s="10"/>
      <c r="AE128" s="18"/>
      <c r="AF128" s="18"/>
      <c r="AG128" s="19"/>
      <c r="AH128" s="19"/>
      <c r="AI128" s="19"/>
    </row>
    <row r="129" spans="1:35" ht="43.2" x14ac:dyDescent="0.3">
      <c r="A129" s="113">
        <v>1992</v>
      </c>
      <c r="B129" s="113" t="s">
        <v>62</v>
      </c>
      <c r="C129" s="114" t="s">
        <v>518</v>
      </c>
      <c r="D129" s="114" t="s">
        <v>373</v>
      </c>
      <c r="E129" s="114" t="s">
        <v>373</v>
      </c>
      <c r="F129" s="8">
        <v>33644</v>
      </c>
      <c r="G129" s="10" t="s">
        <v>36</v>
      </c>
      <c r="H129" s="10" t="s">
        <v>519</v>
      </c>
      <c r="I129" s="10" t="s">
        <v>520</v>
      </c>
      <c r="J129" s="10" t="s">
        <v>447</v>
      </c>
      <c r="K129" s="10" t="s">
        <v>521</v>
      </c>
      <c r="L129" s="10" t="s">
        <v>373</v>
      </c>
      <c r="M129" s="10" t="s">
        <v>145</v>
      </c>
      <c r="N129" s="10" t="s">
        <v>43</v>
      </c>
      <c r="O129" s="10" t="s">
        <v>44</v>
      </c>
      <c r="P129" s="11">
        <v>30000</v>
      </c>
      <c r="Q129" s="11"/>
      <c r="R129" s="12"/>
      <c r="S129" s="34"/>
      <c r="T129" s="11">
        <v>30000</v>
      </c>
      <c r="U129" s="11">
        <v>30000</v>
      </c>
      <c r="V129" s="12"/>
      <c r="W129" s="11">
        <f>SUM([1]!Table14[[#This Row],[Amount Due with Indexation &amp; Interest]]-[1]!Table14[[#This Row],[Received Amount]])</f>
        <v>0</v>
      </c>
      <c r="X129" s="22" t="s">
        <v>522</v>
      </c>
      <c r="Y129" s="16"/>
      <c r="Z129" s="16"/>
      <c r="AA129" s="17"/>
      <c r="AB129" s="17"/>
      <c r="AC129" s="17"/>
      <c r="AD129" s="10"/>
      <c r="AE129" s="18"/>
      <c r="AF129" s="18"/>
      <c r="AG129" s="19">
        <v>30000</v>
      </c>
      <c r="AH129" s="19"/>
      <c r="AI129" s="19"/>
    </row>
    <row r="130" spans="1:35" ht="72" x14ac:dyDescent="0.3">
      <c r="A130" s="113">
        <v>1996</v>
      </c>
      <c r="B130" s="113" t="s">
        <v>62</v>
      </c>
      <c r="C130" s="114" t="s">
        <v>523</v>
      </c>
      <c r="D130" s="114" t="s">
        <v>271</v>
      </c>
      <c r="E130" s="114" t="s">
        <v>271</v>
      </c>
      <c r="F130" s="8">
        <v>35112</v>
      </c>
      <c r="G130" s="10" t="s">
        <v>36</v>
      </c>
      <c r="H130" s="10" t="s">
        <v>524</v>
      </c>
      <c r="I130" s="10" t="s">
        <v>525</v>
      </c>
      <c r="J130" s="10" t="s">
        <v>447</v>
      </c>
      <c r="K130" s="10" t="s">
        <v>526</v>
      </c>
      <c r="L130" s="10" t="s">
        <v>66</v>
      </c>
      <c r="M130" s="10" t="s">
        <v>293</v>
      </c>
      <c r="N130" s="10" t="s">
        <v>43</v>
      </c>
      <c r="O130" s="10" t="s">
        <v>44</v>
      </c>
      <c r="P130" s="11"/>
      <c r="Q130" s="11"/>
      <c r="R130" s="11"/>
      <c r="S130" s="34"/>
      <c r="T130" s="11"/>
      <c r="U130" s="11"/>
      <c r="V130" s="11"/>
      <c r="W130" s="11">
        <f>SUM([1]!Table14[[#This Row],[Amount Due with Indexation &amp; Interest]]-[1]!Table14[[#This Row],[Received Amount]])</f>
        <v>0</v>
      </c>
      <c r="X130" s="24"/>
      <c r="Y130" s="47"/>
      <c r="Z130" s="47"/>
      <c r="AA130" s="17"/>
      <c r="AB130" s="17"/>
      <c r="AC130" s="17"/>
      <c r="AD130" s="10"/>
      <c r="AE130" s="18"/>
      <c r="AF130" s="18"/>
      <c r="AG130" s="19"/>
      <c r="AH130" s="19"/>
      <c r="AI130" s="19"/>
    </row>
    <row r="131" spans="1:35" ht="28.8" x14ac:dyDescent="0.3">
      <c r="A131" s="113">
        <v>1992</v>
      </c>
      <c r="B131" s="113" t="s">
        <v>62</v>
      </c>
      <c r="C131" s="114" t="s">
        <v>527</v>
      </c>
      <c r="D131" s="114" t="s">
        <v>121</v>
      </c>
      <c r="E131" s="114" t="s">
        <v>120</v>
      </c>
      <c r="F131" s="8">
        <v>33961</v>
      </c>
      <c r="G131" s="10" t="s">
        <v>36</v>
      </c>
      <c r="H131" s="10" t="s">
        <v>528</v>
      </c>
      <c r="I131" s="10" t="s">
        <v>529</v>
      </c>
      <c r="J131" s="10" t="s">
        <v>530</v>
      </c>
      <c r="K131" s="10" t="s">
        <v>531</v>
      </c>
      <c r="L131" s="10" t="s">
        <v>66</v>
      </c>
      <c r="M131" s="10" t="s">
        <v>532</v>
      </c>
      <c r="N131" s="10" t="s">
        <v>43</v>
      </c>
      <c r="O131" s="10" t="s">
        <v>44</v>
      </c>
      <c r="P131" s="11"/>
      <c r="Q131" s="11"/>
      <c r="R131" s="12"/>
      <c r="S131" s="34"/>
      <c r="T131" s="11"/>
      <c r="U131" s="11"/>
      <c r="V131" s="12"/>
      <c r="W131" s="11"/>
      <c r="X131" s="24"/>
      <c r="Y131" s="16"/>
      <c r="Z131" s="16"/>
      <c r="AA131" s="17"/>
      <c r="AB131" s="17"/>
      <c r="AC131" s="17"/>
      <c r="AD131" s="10"/>
      <c r="AE131" s="18"/>
      <c r="AF131" s="18"/>
      <c r="AG131" s="19"/>
      <c r="AH131" s="19"/>
      <c r="AI131" s="19"/>
    </row>
    <row r="132" spans="1:35" ht="43.2" x14ac:dyDescent="0.3">
      <c r="A132" s="113">
        <v>1993</v>
      </c>
      <c r="B132" s="113" t="s">
        <v>62</v>
      </c>
      <c r="C132" s="114" t="s">
        <v>533</v>
      </c>
      <c r="D132" s="114" t="s">
        <v>121</v>
      </c>
      <c r="E132" s="114" t="s">
        <v>120</v>
      </c>
      <c r="F132" s="8">
        <v>34284</v>
      </c>
      <c r="G132" s="10" t="s">
        <v>36</v>
      </c>
      <c r="H132" s="10" t="s">
        <v>534</v>
      </c>
      <c r="I132" s="10" t="s">
        <v>535</v>
      </c>
      <c r="J132" s="10" t="s">
        <v>530</v>
      </c>
      <c r="K132" s="10" t="s">
        <v>536</v>
      </c>
      <c r="L132" s="10" t="s">
        <v>66</v>
      </c>
      <c r="M132" s="10" t="s">
        <v>537</v>
      </c>
      <c r="N132" s="10" t="s">
        <v>43</v>
      </c>
      <c r="O132" s="10" t="s">
        <v>44</v>
      </c>
      <c r="P132" s="11"/>
      <c r="Q132" s="11"/>
      <c r="R132" s="12"/>
      <c r="S132" s="34"/>
      <c r="T132" s="11"/>
      <c r="U132" s="11"/>
      <c r="V132" s="12"/>
      <c r="W132" s="11"/>
      <c r="X132" s="24"/>
      <c r="Y132" s="16"/>
      <c r="Z132" s="16"/>
      <c r="AA132" s="17"/>
      <c r="AB132" s="17"/>
      <c r="AC132" s="17"/>
      <c r="AD132" s="10"/>
      <c r="AE132" s="18"/>
      <c r="AF132" s="18"/>
      <c r="AG132" s="19"/>
      <c r="AH132" s="19"/>
      <c r="AI132" s="19"/>
    </row>
    <row r="133" spans="1:35" ht="28.8" x14ac:dyDescent="0.3">
      <c r="A133" s="113">
        <v>1992</v>
      </c>
      <c r="B133" s="113" t="s">
        <v>62</v>
      </c>
      <c r="C133" s="114" t="s">
        <v>538</v>
      </c>
      <c r="D133" s="114" t="s">
        <v>271</v>
      </c>
      <c r="E133" s="114" t="s">
        <v>271</v>
      </c>
      <c r="F133" s="8">
        <v>33962</v>
      </c>
      <c r="G133" s="10" t="s">
        <v>36</v>
      </c>
      <c r="H133" s="10" t="s">
        <v>539</v>
      </c>
      <c r="I133" s="10" t="s">
        <v>540</v>
      </c>
      <c r="J133" s="10" t="s">
        <v>447</v>
      </c>
      <c r="K133" s="10" t="s">
        <v>541</v>
      </c>
      <c r="L133" s="10" t="s">
        <v>271</v>
      </c>
      <c r="M133" s="10" t="s">
        <v>293</v>
      </c>
      <c r="N133" s="10" t="s">
        <v>43</v>
      </c>
      <c r="O133" s="10" t="s">
        <v>44</v>
      </c>
      <c r="P133" s="11"/>
      <c r="Q133" s="11"/>
      <c r="R133" s="11"/>
      <c r="S133" s="34"/>
      <c r="T133" s="11"/>
      <c r="U133" s="11"/>
      <c r="V133" s="11"/>
      <c r="W133" s="11">
        <f>SUM([1]!Table14[[#This Row],[Amount Due with Indexation &amp; Interest]]-[1]!Table14[[#This Row],[Received Amount]])</f>
        <v>200000</v>
      </c>
      <c r="X133" s="24"/>
      <c r="Y133" s="47"/>
      <c r="Z133" s="47"/>
      <c r="AA133" s="17"/>
      <c r="AB133" s="17"/>
      <c r="AC133" s="17"/>
      <c r="AD133" s="10"/>
      <c r="AE133" s="18"/>
      <c r="AF133" s="18"/>
      <c r="AG133" s="19"/>
      <c r="AH133" s="19"/>
      <c r="AI133" s="19"/>
    </row>
    <row r="134" spans="1:35" ht="28.8" x14ac:dyDescent="0.3">
      <c r="A134" s="113">
        <v>1992</v>
      </c>
      <c r="B134" s="113" t="s">
        <v>62</v>
      </c>
      <c r="C134" s="114" t="s">
        <v>538</v>
      </c>
      <c r="D134" s="114" t="s">
        <v>271</v>
      </c>
      <c r="E134" s="114" t="s">
        <v>271</v>
      </c>
      <c r="F134" s="8">
        <v>33963</v>
      </c>
      <c r="G134" s="10" t="s">
        <v>36</v>
      </c>
      <c r="H134" s="10" t="s">
        <v>539</v>
      </c>
      <c r="I134" s="10" t="s">
        <v>540</v>
      </c>
      <c r="J134" s="10" t="s">
        <v>319</v>
      </c>
      <c r="K134" s="10" t="s">
        <v>542</v>
      </c>
      <c r="L134" s="10" t="s">
        <v>271</v>
      </c>
      <c r="M134" s="10" t="s">
        <v>293</v>
      </c>
      <c r="N134" s="10" t="s">
        <v>43</v>
      </c>
      <c r="O134" s="10" t="s">
        <v>44</v>
      </c>
      <c r="P134" s="11"/>
      <c r="Q134" s="11"/>
      <c r="R134" s="11"/>
      <c r="S134" s="34"/>
      <c r="T134" s="11"/>
      <c r="U134" s="11"/>
      <c r="V134" s="11"/>
      <c r="W134" s="11">
        <f>SUM([1]!Table14[[#This Row],[Amount Due with Indexation &amp; Interest]]-[1]!Table14[[#This Row],[Received Amount]])</f>
        <v>0</v>
      </c>
      <c r="X134" s="24"/>
      <c r="Y134" s="47"/>
      <c r="Z134" s="47"/>
      <c r="AA134" s="17"/>
      <c r="AB134" s="17"/>
      <c r="AC134" s="17"/>
      <c r="AD134" s="10"/>
      <c r="AE134" s="18"/>
      <c r="AF134" s="18"/>
      <c r="AG134" s="19"/>
      <c r="AH134" s="19"/>
      <c r="AI134" s="19"/>
    </row>
    <row r="135" spans="1:35" ht="43.2" x14ac:dyDescent="0.3">
      <c r="A135" s="113">
        <v>2017</v>
      </c>
      <c r="B135" s="113" t="s">
        <v>62</v>
      </c>
      <c r="C135" s="114" t="s">
        <v>543</v>
      </c>
      <c r="D135" s="114" t="s">
        <v>544</v>
      </c>
      <c r="E135" s="114" t="s">
        <v>544</v>
      </c>
      <c r="F135" s="8">
        <v>42787</v>
      </c>
      <c r="G135" s="10" t="s">
        <v>36</v>
      </c>
      <c r="H135" s="10" t="s">
        <v>545</v>
      </c>
      <c r="I135" s="10" t="s">
        <v>546</v>
      </c>
      <c r="J135" s="10" t="s">
        <v>154</v>
      </c>
      <c r="K135" s="10" t="s">
        <v>443</v>
      </c>
      <c r="L135" s="10" t="s">
        <v>66</v>
      </c>
      <c r="M135" s="10" t="s">
        <v>156</v>
      </c>
      <c r="N135" s="10" t="s">
        <v>43</v>
      </c>
      <c r="O135" s="10" t="s">
        <v>44</v>
      </c>
      <c r="P135" s="11"/>
      <c r="Q135" s="11"/>
      <c r="R135" s="11"/>
      <c r="S135" s="34"/>
      <c r="T135" s="11"/>
      <c r="U135" s="11"/>
      <c r="V135" s="11"/>
      <c r="W135" s="11">
        <f>SUM([1]!Table14[[#This Row],[Amount Due with Indexation &amp; Interest]]-[1]!Table14[[#This Row],[Received Amount]])</f>
        <v>0</v>
      </c>
      <c r="X135" s="24"/>
      <c r="Y135" s="47"/>
      <c r="Z135" s="47"/>
      <c r="AA135" s="17"/>
      <c r="AB135" s="17"/>
      <c r="AC135" s="17"/>
      <c r="AD135" s="10"/>
      <c r="AE135" s="18"/>
      <c r="AF135" s="18"/>
      <c r="AG135" s="19"/>
      <c r="AH135" s="19"/>
      <c r="AI135" s="19"/>
    </row>
    <row r="136" spans="1:35" ht="43.2" x14ac:dyDescent="0.3">
      <c r="A136" s="113">
        <v>2001</v>
      </c>
      <c r="B136" s="113" t="s">
        <v>62</v>
      </c>
      <c r="C136" s="114" t="s">
        <v>547</v>
      </c>
      <c r="D136" s="114" t="s">
        <v>121</v>
      </c>
      <c r="E136" s="114" t="s">
        <v>120</v>
      </c>
      <c r="F136" s="8">
        <v>37312</v>
      </c>
      <c r="G136" s="10" t="s">
        <v>36</v>
      </c>
      <c r="H136" s="10" t="s">
        <v>548</v>
      </c>
      <c r="I136" s="10" t="s">
        <v>549</v>
      </c>
      <c r="J136" s="10" t="s">
        <v>154</v>
      </c>
      <c r="K136" s="10" t="s">
        <v>443</v>
      </c>
      <c r="L136" s="10" t="s">
        <v>66</v>
      </c>
      <c r="M136" s="10" t="s">
        <v>156</v>
      </c>
      <c r="N136" s="10" t="s">
        <v>43</v>
      </c>
      <c r="O136" s="10" t="s">
        <v>44</v>
      </c>
      <c r="P136" s="11"/>
      <c r="Q136" s="11"/>
      <c r="R136" s="11"/>
      <c r="S136" s="34"/>
      <c r="T136" s="11"/>
      <c r="U136" s="11"/>
      <c r="V136" s="11"/>
      <c r="W136" s="11">
        <f>SUM([1]!Table14[[#This Row],[Amount Due with Indexation &amp; Interest]]-[1]!Table14[[#This Row],[Received Amount]])</f>
        <v>0</v>
      </c>
      <c r="X136" s="24"/>
      <c r="Y136" s="47"/>
      <c r="Z136" s="47"/>
      <c r="AA136" s="17"/>
      <c r="AB136" s="17"/>
      <c r="AC136" s="17"/>
      <c r="AD136" s="10"/>
      <c r="AE136" s="18"/>
      <c r="AF136" s="18"/>
      <c r="AG136" s="19"/>
      <c r="AH136" s="19"/>
      <c r="AI136" s="19"/>
    </row>
    <row r="137" spans="1:35" ht="57.6" x14ac:dyDescent="0.3">
      <c r="A137" s="113">
        <v>2014</v>
      </c>
      <c r="B137" s="113" t="s">
        <v>62</v>
      </c>
      <c r="C137" s="114" t="s">
        <v>232</v>
      </c>
      <c r="D137" s="114" t="s">
        <v>121</v>
      </c>
      <c r="E137" s="114" t="s">
        <v>121</v>
      </c>
      <c r="F137" s="8">
        <v>41976</v>
      </c>
      <c r="G137" s="10" t="s">
        <v>550</v>
      </c>
      <c r="H137" s="10" t="s">
        <v>551</v>
      </c>
      <c r="I137" s="10" t="s">
        <v>552</v>
      </c>
      <c r="J137" s="10" t="s">
        <v>236</v>
      </c>
      <c r="K137" s="10" t="s">
        <v>553</v>
      </c>
      <c r="L137" s="10" t="s">
        <v>66</v>
      </c>
      <c r="M137" s="10" t="s">
        <v>156</v>
      </c>
      <c r="N137" s="10" t="s">
        <v>43</v>
      </c>
      <c r="O137" s="10" t="s">
        <v>44</v>
      </c>
      <c r="P137" s="11"/>
      <c r="Q137" s="11"/>
      <c r="R137" s="11"/>
      <c r="S137" s="34"/>
      <c r="T137" s="11"/>
      <c r="U137" s="11"/>
      <c r="V137" s="11"/>
      <c r="W137" s="11">
        <f>SUM([1]!Table14[[#This Row],[Amount Due with Indexation &amp; Interest]]-[1]!Table14[[#This Row],[Received Amount]])</f>
        <v>0</v>
      </c>
      <c r="X137" s="24"/>
      <c r="Y137" s="47"/>
      <c r="Z137" s="47"/>
      <c r="AA137" s="17"/>
      <c r="AB137" s="17"/>
      <c r="AC137" s="17"/>
      <c r="AD137" s="10"/>
      <c r="AE137" s="18"/>
      <c r="AF137" s="18"/>
      <c r="AG137" s="19"/>
      <c r="AH137" s="19"/>
      <c r="AI137" s="19"/>
    </row>
    <row r="138" spans="1:35" ht="57.6" x14ac:dyDescent="0.3">
      <c r="A138" s="113">
        <v>1993</v>
      </c>
      <c r="B138" s="113" t="s">
        <v>62</v>
      </c>
      <c r="C138" s="114" t="s">
        <v>554</v>
      </c>
      <c r="D138" s="114"/>
      <c r="E138" s="114" t="s">
        <v>431</v>
      </c>
      <c r="F138" s="8">
        <v>34271</v>
      </c>
      <c r="G138" s="10" t="s">
        <v>36</v>
      </c>
      <c r="H138" s="10" t="s">
        <v>555</v>
      </c>
      <c r="I138" s="10" t="s">
        <v>556</v>
      </c>
      <c r="J138" s="10" t="s">
        <v>154</v>
      </c>
      <c r="K138" s="10" t="s">
        <v>557</v>
      </c>
      <c r="L138" s="10" t="s">
        <v>66</v>
      </c>
      <c r="M138" s="10" t="s">
        <v>156</v>
      </c>
      <c r="N138" s="10" t="s">
        <v>43</v>
      </c>
      <c r="O138" s="10" t="s">
        <v>44</v>
      </c>
      <c r="P138" s="11"/>
      <c r="Q138" s="11"/>
      <c r="R138" s="11"/>
      <c r="S138" s="11"/>
      <c r="T138" s="11"/>
      <c r="U138" s="11"/>
      <c r="V138" s="11"/>
      <c r="W138" s="11">
        <f>SUM([1]!Table14[[#This Row],[Amount Due with Indexation &amp; Interest]]-[1]!Table14[[#This Row],[Received Amount]])</f>
        <v>0</v>
      </c>
      <c r="X138" s="24"/>
      <c r="Y138" s="47"/>
      <c r="Z138" s="47"/>
      <c r="AA138" s="17"/>
      <c r="AB138" s="17"/>
      <c r="AC138" s="17"/>
      <c r="AD138" s="10"/>
      <c r="AE138" s="18"/>
      <c r="AF138" s="18"/>
      <c r="AG138" s="19"/>
      <c r="AH138" s="19"/>
      <c r="AI138" s="19"/>
    </row>
    <row r="139" spans="1:35" ht="28.8" x14ac:dyDescent="0.3">
      <c r="A139" s="113">
        <v>2018</v>
      </c>
      <c r="B139" s="113" t="s">
        <v>62</v>
      </c>
      <c r="C139" s="114" t="s">
        <v>558</v>
      </c>
      <c r="D139" s="114" t="s">
        <v>260</v>
      </c>
      <c r="E139" s="114" t="s">
        <v>559</v>
      </c>
      <c r="F139" s="8">
        <v>43275</v>
      </c>
      <c r="G139" s="10" t="s">
        <v>36</v>
      </c>
      <c r="H139" s="10" t="s">
        <v>560</v>
      </c>
      <c r="I139" s="10" t="s">
        <v>561</v>
      </c>
      <c r="J139" s="10" t="s">
        <v>562</v>
      </c>
      <c r="K139" s="10" t="s">
        <v>563</v>
      </c>
      <c r="L139" s="10" t="s">
        <v>66</v>
      </c>
      <c r="M139" s="10"/>
      <c r="N139" s="10" t="s">
        <v>43</v>
      </c>
      <c r="O139" s="10" t="s">
        <v>44</v>
      </c>
      <c r="P139" s="11"/>
      <c r="Q139" s="11"/>
      <c r="R139" s="11"/>
      <c r="S139" s="11"/>
      <c r="T139" s="11"/>
      <c r="U139" s="11"/>
      <c r="V139" s="11"/>
      <c r="W139" s="11">
        <f>SUM([1]!Table14[[#This Row],[Amount Due with Indexation &amp; Interest]]-[1]!Table14[[#This Row],[Received Amount]])</f>
        <v>0</v>
      </c>
      <c r="X139" s="24"/>
      <c r="Y139" s="47"/>
      <c r="Z139" s="47"/>
      <c r="AA139" s="17"/>
      <c r="AB139" s="17"/>
      <c r="AC139" s="17"/>
      <c r="AD139" s="10"/>
      <c r="AE139" s="18"/>
      <c r="AF139" s="18"/>
      <c r="AG139" s="18"/>
      <c r="AH139" s="18"/>
      <c r="AI139" s="18"/>
    </row>
    <row r="140" spans="1:35" ht="86.4" x14ac:dyDescent="0.3">
      <c r="A140" s="113">
        <v>2018</v>
      </c>
      <c r="B140" s="113" t="s">
        <v>62</v>
      </c>
      <c r="C140" s="114" t="s">
        <v>564</v>
      </c>
      <c r="D140" s="114" t="s">
        <v>121</v>
      </c>
      <c r="E140" s="114" t="s">
        <v>435</v>
      </c>
      <c r="F140" s="8">
        <v>43404</v>
      </c>
      <c r="G140" s="10" t="s">
        <v>70</v>
      </c>
      <c r="H140" s="44" t="s">
        <v>234</v>
      </c>
      <c r="I140" s="10" t="s">
        <v>565</v>
      </c>
      <c r="J140" s="10" t="s">
        <v>39</v>
      </c>
      <c r="K140" s="10" t="s">
        <v>40</v>
      </c>
      <c r="L140" s="10" t="s">
        <v>66</v>
      </c>
      <c r="M140" s="10" t="s">
        <v>566</v>
      </c>
      <c r="N140" s="10" t="s">
        <v>43</v>
      </c>
      <c r="O140" s="10" t="s">
        <v>44</v>
      </c>
      <c r="P140" s="11"/>
      <c r="Q140" s="11"/>
      <c r="R140" s="12"/>
      <c r="S140" s="34"/>
      <c r="T140" s="11"/>
      <c r="U140" s="34"/>
      <c r="V140" s="12"/>
      <c r="W140" s="11"/>
      <c r="X140" s="24"/>
      <c r="Y140" s="16"/>
      <c r="Z140" s="16"/>
      <c r="AA140" s="17"/>
      <c r="AB140" s="17"/>
      <c r="AC140" s="17"/>
      <c r="AD140" s="10"/>
      <c r="AE140" s="18"/>
      <c r="AF140" s="18"/>
      <c r="AG140" s="19"/>
      <c r="AH140" s="19"/>
      <c r="AI140" s="19"/>
    </row>
    <row r="141" spans="1:35" ht="86.4" x14ac:dyDescent="0.3">
      <c r="A141" s="113">
        <v>2018</v>
      </c>
      <c r="B141" s="113" t="s">
        <v>62</v>
      </c>
      <c r="C141" s="114" t="s">
        <v>564</v>
      </c>
      <c r="D141" s="114" t="s">
        <v>121</v>
      </c>
      <c r="E141" s="114" t="s">
        <v>435</v>
      </c>
      <c r="F141" s="8">
        <v>43404</v>
      </c>
      <c r="G141" s="10" t="s">
        <v>70</v>
      </c>
      <c r="H141" s="44" t="s">
        <v>234</v>
      </c>
      <c r="I141" s="10" t="s">
        <v>565</v>
      </c>
      <c r="J141" s="10" t="s">
        <v>567</v>
      </c>
      <c r="K141" s="10" t="s">
        <v>237</v>
      </c>
      <c r="L141" s="10" t="s">
        <v>66</v>
      </c>
      <c r="M141" s="10" t="s">
        <v>568</v>
      </c>
      <c r="N141" s="10" t="s">
        <v>43</v>
      </c>
      <c r="O141" s="10" t="s">
        <v>44</v>
      </c>
      <c r="P141" s="11"/>
      <c r="Q141" s="11"/>
      <c r="R141" s="12"/>
      <c r="S141" s="34"/>
      <c r="T141" s="11"/>
      <c r="U141" s="34"/>
      <c r="V141" s="12"/>
      <c r="W141" s="11">
        <f>SUM([1]!Table14[[#This Row],[Amount Due with Indexation &amp; Interest]]-[1]!Table14[[#This Row],[Received Amount]])</f>
        <v>0</v>
      </c>
      <c r="X141" s="24"/>
      <c r="Y141" s="16"/>
      <c r="Z141" s="16"/>
      <c r="AA141" s="17"/>
      <c r="AB141" s="17"/>
      <c r="AC141" s="17"/>
      <c r="AD141" s="10"/>
      <c r="AE141" s="18"/>
      <c r="AF141" s="18"/>
      <c r="AG141" s="19"/>
      <c r="AH141" s="19"/>
      <c r="AI141" s="19"/>
    </row>
    <row r="142" spans="1:35" ht="115.2" x14ac:dyDescent="0.3">
      <c r="A142" s="113">
        <v>2019</v>
      </c>
      <c r="B142" s="113" t="s">
        <v>62</v>
      </c>
      <c r="C142" s="114" t="s">
        <v>569</v>
      </c>
      <c r="D142" s="114" t="s">
        <v>111</v>
      </c>
      <c r="E142" s="114" t="s">
        <v>112</v>
      </c>
      <c r="F142" s="8">
        <v>43489</v>
      </c>
      <c r="G142" s="10" t="s">
        <v>36</v>
      </c>
      <c r="H142" s="44" t="s">
        <v>570</v>
      </c>
      <c r="I142" s="10" t="s">
        <v>571</v>
      </c>
      <c r="J142" s="10" t="s">
        <v>39</v>
      </c>
      <c r="K142" s="10" t="s">
        <v>94</v>
      </c>
      <c r="L142" s="10" t="s">
        <v>66</v>
      </c>
      <c r="M142" s="10" t="s">
        <v>130</v>
      </c>
      <c r="N142" s="10" t="s">
        <v>43</v>
      </c>
      <c r="O142" s="10" t="s">
        <v>44</v>
      </c>
      <c r="P142" s="11">
        <v>2270</v>
      </c>
      <c r="Q142" s="11"/>
      <c r="R142" s="12"/>
      <c r="S142" s="34"/>
      <c r="T142" s="11">
        <v>2270</v>
      </c>
      <c r="U142" s="11">
        <v>2270</v>
      </c>
      <c r="V142" s="25">
        <v>44592</v>
      </c>
      <c r="W142" s="11">
        <f>SUM([1]!Table14[[#This Row],[Amount Due with Indexation &amp; Interest]]-[1]!Table14[[#This Row],[Received Amount]])</f>
        <v>0</v>
      </c>
      <c r="X142" s="22" t="s">
        <v>31</v>
      </c>
      <c r="Y142" s="16"/>
      <c r="Z142" s="16"/>
      <c r="AA142" s="17"/>
      <c r="AB142" s="17"/>
      <c r="AC142" s="17"/>
      <c r="AD142" s="10"/>
      <c r="AE142" s="18"/>
      <c r="AF142" s="18"/>
      <c r="AG142" s="19"/>
      <c r="AH142" s="19"/>
      <c r="AI142" s="19"/>
    </row>
    <row r="143" spans="1:35" ht="115.2" x14ac:dyDescent="0.3">
      <c r="A143" s="113">
        <v>2019</v>
      </c>
      <c r="B143" s="94" t="s">
        <v>131</v>
      </c>
      <c r="C143" s="114" t="s">
        <v>569</v>
      </c>
      <c r="D143" s="114" t="s">
        <v>111</v>
      </c>
      <c r="E143" s="114" t="s">
        <v>112</v>
      </c>
      <c r="F143" s="8">
        <v>43489</v>
      </c>
      <c r="G143" s="10" t="s">
        <v>36</v>
      </c>
      <c r="H143" s="44" t="s">
        <v>570</v>
      </c>
      <c r="I143" s="10" t="s">
        <v>571</v>
      </c>
      <c r="J143" s="10" t="s">
        <v>105</v>
      </c>
      <c r="K143" s="10" t="s">
        <v>572</v>
      </c>
      <c r="L143" s="10" t="s">
        <v>66</v>
      </c>
      <c r="M143" s="10" t="s">
        <v>573</v>
      </c>
      <c r="N143" s="10" t="s">
        <v>43</v>
      </c>
      <c r="O143" s="10" t="s">
        <v>44</v>
      </c>
      <c r="P143" s="11"/>
      <c r="Q143" s="11"/>
      <c r="R143" s="12"/>
      <c r="S143" s="34"/>
      <c r="T143" s="11"/>
      <c r="U143" s="34"/>
      <c r="V143" s="12"/>
      <c r="W143" s="11">
        <f>SUM([1]!Table14[[#This Row],[Amount Due with Indexation &amp; Interest]]-[1]!Table14[[#This Row],[Received Amount]])</f>
        <v>0</v>
      </c>
      <c r="X143" s="24"/>
      <c r="Y143" s="16"/>
      <c r="Z143" s="16"/>
      <c r="AA143" s="17"/>
      <c r="AB143" s="17"/>
      <c r="AC143" s="17"/>
      <c r="AD143" s="10"/>
      <c r="AE143" s="18"/>
      <c r="AF143" s="18"/>
      <c r="AG143" s="19"/>
      <c r="AH143" s="19"/>
      <c r="AI143" s="19"/>
    </row>
    <row r="144" spans="1:35" ht="115.2" x14ac:dyDescent="0.3">
      <c r="A144" s="113">
        <v>2019</v>
      </c>
      <c r="B144" s="94" t="s">
        <v>131</v>
      </c>
      <c r="C144" s="114" t="s">
        <v>569</v>
      </c>
      <c r="D144" s="114" t="s">
        <v>111</v>
      </c>
      <c r="E144" s="114" t="s">
        <v>112</v>
      </c>
      <c r="F144" s="8">
        <v>43489</v>
      </c>
      <c r="G144" s="10" t="s">
        <v>36</v>
      </c>
      <c r="H144" s="44" t="s">
        <v>570</v>
      </c>
      <c r="I144" s="10" t="s">
        <v>571</v>
      </c>
      <c r="J144" s="10" t="s">
        <v>574</v>
      </c>
      <c r="K144" s="10" t="s">
        <v>575</v>
      </c>
      <c r="L144" s="10" t="s">
        <v>112</v>
      </c>
      <c r="M144" s="10" t="s">
        <v>576</v>
      </c>
      <c r="N144" s="10" t="s">
        <v>43</v>
      </c>
      <c r="O144" s="10" t="s">
        <v>44</v>
      </c>
      <c r="P144" s="11"/>
      <c r="Q144" s="11"/>
      <c r="R144" s="12"/>
      <c r="S144" s="34"/>
      <c r="T144" s="11"/>
      <c r="U144" s="34"/>
      <c r="V144" s="12"/>
      <c r="W144" s="11">
        <f>SUM([1]!Table14[[#This Row],[Amount Due with Indexation &amp; Interest]]-[1]!Table14[[#This Row],[Received Amount]])</f>
        <v>0</v>
      </c>
      <c r="X144" s="24"/>
      <c r="Y144" s="16"/>
      <c r="Z144" s="16"/>
      <c r="AA144" s="17"/>
      <c r="AB144" s="17"/>
      <c r="AC144" s="17"/>
      <c r="AD144" s="10"/>
      <c r="AE144" s="18"/>
      <c r="AF144" s="18"/>
      <c r="AG144" s="19"/>
      <c r="AH144" s="19"/>
      <c r="AI144" s="19"/>
    </row>
    <row r="145" spans="1:35" ht="115.2" x14ac:dyDescent="0.3">
      <c r="A145" s="113">
        <v>2019</v>
      </c>
      <c r="B145" s="94" t="s">
        <v>131</v>
      </c>
      <c r="C145" s="114" t="s">
        <v>569</v>
      </c>
      <c r="D145" s="114" t="s">
        <v>111</v>
      </c>
      <c r="E145" s="114" t="s">
        <v>112</v>
      </c>
      <c r="F145" s="8">
        <v>43489</v>
      </c>
      <c r="G145" s="10" t="s">
        <v>36</v>
      </c>
      <c r="H145" s="85" t="s">
        <v>570</v>
      </c>
      <c r="I145" s="10" t="s">
        <v>571</v>
      </c>
      <c r="J145" s="10" t="s">
        <v>189</v>
      </c>
      <c r="K145" s="10" t="s">
        <v>577</v>
      </c>
      <c r="L145" s="10" t="s">
        <v>66</v>
      </c>
      <c r="M145" s="10" t="s">
        <v>578</v>
      </c>
      <c r="N145" s="10" t="s">
        <v>43</v>
      </c>
      <c r="O145" s="10" t="s">
        <v>44</v>
      </c>
      <c r="P145" s="11"/>
      <c r="Q145" s="11"/>
      <c r="R145" s="12"/>
      <c r="S145" s="34"/>
      <c r="T145" s="11"/>
      <c r="U145" s="34"/>
      <c r="V145" s="12"/>
      <c r="W145" s="11">
        <f>SUM([1]!Table14[[#This Row],[Amount Due with Indexation &amp; Interest]]-[1]!Table14[[#This Row],[Received Amount]])</f>
        <v>16560</v>
      </c>
      <c r="X145" s="24"/>
      <c r="Y145" s="16"/>
      <c r="Z145" s="16"/>
      <c r="AA145" s="17"/>
      <c r="AB145" s="17"/>
      <c r="AC145" s="17"/>
      <c r="AD145" s="10"/>
      <c r="AE145" s="18"/>
      <c r="AF145" s="18"/>
      <c r="AG145" s="19"/>
      <c r="AH145" s="19"/>
      <c r="AI145" s="19"/>
    </row>
    <row r="146" spans="1:35" ht="115.2" x14ac:dyDescent="0.3">
      <c r="A146" s="113">
        <v>2019</v>
      </c>
      <c r="B146" s="94" t="s">
        <v>131</v>
      </c>
      <c r="C146" s="114" t="s">
        <v>569</v>
      </c>
      <c r="D146" s="114" t="s">
        <v>111</v>
      </c>
      <c r="E146" s="114" t="s">
        <v>112</v>
      </c>
      <c r="F146" s="8">
        <v>43489</v>
      </c>
      <c r="G146" s="10" t="s">
        <v>36</v>
      </c>
      <c r="H146" s="44" t="s">
        <v>570</v>
      </c>
      <c r="I146" s="10" t="s">
        <v>571</v>
      </c>
      <c r="J146" s="10" t="s">
        <v>579</v>
      </c>
      <c r="K146" s="10" t="s">
        <v>580</v>
      </c>
      <c r="L146" s="10" t="s">
        <v>112</v>
      </c>
      <c r="M146" s="10" t="s">
        <v>576</v>
      </c>
      <c r="N146" s="10" t="s">
        <v>43</v>
      </c>
      <c r="O146" s="10" t="s">
        <v>44</v>
      </c>
      <c r="P146" s="11"/>
      <c r="Q146" s="11"/>
      <c r="R146" s="12"/>
      <c r="S146" s="34"/>
      <c r="T146" s="11"/>
      <c r="U146" s="34"/>
      <c r="V146" s="12"/>
      <c r="W146" s="11">
        <f>SUM([1]!Table14[[#This Row],[Amount Due with Indexation &amp; Interest]]-[1]!Table14[[#This Row],[Received Amount]])</f>
        <v>0</v>
      </c>
      <c r="X146" s="24"/>
      <c r="Y146" s="16"/>
      <c r="Z146" s="16"/>
      <c r="AA146" s="17"/>
      <c r="AB146" s="17"/>
      <c r="AC146" s="17"/>
      <c r="AD146" s="10"/>
      <c r="AE146" s="18"/>
      <c r="AF146" s="18"/>
      <c r="AG146" s="19"/>
      <c r="AH146" s="19"/>
      <c r="AI146" s="19"/>
    </row>
    <row r="147" spans="1:35" ht="115.2" x14ac:dyDescent="0.3">
      <c r="A147" s="113">
        <v>2019</v>
      </c>
      <c r="B147" s="94" t="s">
        <v>131</v>
      </c>
      <c r="C147" s="114" t="s">
        <v>569</v>
      </c>
      <c r="D147" s="114" t="s">
        <v>111</v>
      </c>
      <c r="E147" s="114" t="s">
        <v>112</v>
      </c>
      <c r="F147" s="8">
        <v>43489</v>
      </c>
      <c r="G147" s="10" t="s">
        <v>36</v>
      </c>
      <c r="H147" s="44" t="s">
        <v>570</v>
      </c>
      <c r="I147" s="10" t="s">
        <v>571</v>
      </c>
      <c r="J147" s="10" t="s">
        <v>64</v>
      </c>
      <c r="K147" s="10" t="s">
        <v>581</v>
      </c>
      <c r="L147" s="10" t="s">
        <v>116</v>
      </c>
      <c r="M147" s="10" t="s">
        <v>582</v>
      </c>
      <c r="N147" s="10" t="s">
        <v>43</v>
      </c>
      <c r="O147" s="10" t="s">
        <v>44</v>
      </c>
      <c r="P147" s="11">
        <v>47200</v>
      </c>
      <c r="Q147" s="11"/>
      <c r="R147" s="12"/>
      <c r="S147" s="34"/>
      <c r="T147" s="11">
        <v>47200</v>
      </c>
      <c r="U147" s="34"/>
      <c r="V147" s="12"/>
      <c r="W147" s="11">
        <f>SUM([1]!Table14[[#This Row],[Amount Due with Indexation &amp; Interest]]-[1]!Table14[[#This Row],[Received Amount]])</f>
        <v>0</v>
      </c>
      <c r="X147" s="24"/>
      <c r="Y147" s="16"/>
      <c r="Z147" s="16"/>
      <c r="AA147" s="17"/>
      <c r="AB147" s="17"/>
      <c r="AC147" s="17"/>
      <c r="AD147" s="10"/>
      <c r="AE147" s="18"/>
      <c r="AF147" s="18"/>
      <c r="AG147" s="19"/>
      <c r="AH147" s="19"/>
      <c r="AI147" s="19"/>
    </row>
    <row r="148" spans="1:35" ht="201.6" x14ac:dyDescent="0.3">
      <c r="A148" s="113">
        <v>2019</v>
      </c>
      <c r="B148" s="94" t="s">
        <v>131</v>
      </c>
      <c r="C148" s="114" t="s">
        <v>583</v>
      </c>
      <c r="D148" s="114" t="s">
        <v>158</v>
      </c>
      <c r="E148" s="114" t="s">
        <v>35</v>
      </c>
      <c r="F148" s="8">
        <v>43707</v>
      </c>
      <c r="G148" s="10" t="s">
        <v>36</v>
      </c>
      <c r="H148" s="10" t="s">
        <v>584</v>
      </c>
      <c r="I148" s="10" t="s">
        <v>585</v>
      </c>
      <c r="J148" s="10" t="s">
        <v>586</v>
      </c>
      <c r="K148" s="10" t="s">
        <v>587</v>
      </c>
      <c r="L148" s="10" t="s">
        <v>66</v>
      </c>
      <c r="M148" s="10"/>
      <c r="N148" s="10" t="s">
        <v>43</v>
      </c>
      <c r="O148" s="10" t="s">
        <v>44</v>
      </c>
      <c r="P148" s="11"/>
      <c r="Q148" s="11"/>
      <c r="R148" s="12"/>
      <c r="S148" s="34"/>
      <c r="T148" s="11"/>
      <c r="U148" s="34"/>
      <c r="V148" s="12"/>
      <c r="W148" s="11">
        <f>SUM([1]!Table14[[#This Row],[Amount Due with Indexation &amp; Interest]]-[1]!Table14[[#This Row],[Received Amount]])</f>
        <v>0</v>
      </c>
      <c r="X148" s="24"/>
      <c r="Y148" s="16"/>
      <c r="Z148" s="16"/>
      <c r="AA148" s="17"/>
      <c r="AB148" s="17"/>
      <c r="AC148" s="17"/>
      <c r="AD148" s="10"/>
      <c r="AE148" s="18"/>
      <c r="AF148" s="18"/>
      <c r="AG148" s="19"/>
      <c r="AH148" s="19"/>
      <c r="AI148" s="19"/>
    </row>
    <row r="149" spans="1:35" ht="201.6" x14ac:dyDescent="0.3">
      <c r="A149" s="113">
        <v>2019</v>
      </c>
      <c r="B149" s="94" t="s">
        <v>131</v>
      </c>
      <c r="C149" s="114" t="s">
        <v>583</v>
      </c>
      <c r="D149" s="114" t="s">
        <v>158</v>
      </c>
      <c r="E149" s="114" t="s">
        <v>35</v>
      </c>
      <c r="F149" s="8">
        <v>43707</v>
      </c>
      <c r="G149" s="10" t="s">
        <v>36</v>
      </c>
      <c r="H149" s="10" t="s">
        <v>584</v>
      </c>
      <c r="I149" s="10" t="s">
        <v>585</v>
      </c>
      <c r="J149" s="10" t="s">
        <v>64</v>
      </c>
      <c r="K149" s="10" t="s">
        <v>65</v>
      </c>
      <c r="L149" s="10" t="s">
        <v>66</v>
      </c>
      <c r="M149" s="10" t="s">
        <v>588</v>
      </c>
      <c r="N149" s="10" t="s">
        <v>43</v>
      </c>
      <c r="O149" s="10" t="s">
        <v>44</v>
      </c>
      <c r="P149" s="11">
        <v>0</v>
      </c>
      <c r="Q149" s="11"/>
      <c r="R149" s="12"/>
      <c r="S149" s="34"/>
      <c r="T149" s="11"/>
      <c r="U149" s="34"/>
      <c r="V149" s="12"/>
      <c r="W149" s="11">
        <f>SUM([1]!Table14[[#This Row],[Amount Due with Indexation &amp; Interest]]-[1]!Table14[[#This Row],[Received Amount]])</f>
        <v>0</v>
      </c>
      <c r="X149" s="24"/>
      <c r="Y149" s="16"/>
      <c r="Z149" s="16"/>
      <c r="AA149" s="17"/>
      <c r="AB149" s="17"/>
      <c r="AC149" s="17"/>
      <c r="AD149" s="10"/>
      <c r="AE149" s="18"/>
      <c r="AF149" s="18"/>
      <c r="AG149" s="19"/>
      <c r="AH149" s="19"/>
      <c r="AI149" s="19"/>
    </row>
    <row r="150" spans="1:35" ht="201.6" x14ac:dyDescent="0.3">
      <c r="A150" s="113">
        <v>2019</v>
      </c>
      <c r="B150" s="94" t="s">
        <v>131</v>
      </c>
      <c r="C150" s="114" t="s">
        <v>583</v>
      </c>
      <c r="D150" s="114" t="s">
        <v>158</v>
      </c>
      <c r="E150" s="114" t="s">
        <v>35</v>
      </c>
      <c r="F150" s="8">
        <v>43707</v>
      </c>
      <c r="G150" s="10" t="s">
        <v>36</v>
      </c>
      <c r="H150" s="10" t="s">
        <v>584</v>
      </c>
      <c r="I150" s="10" t="s">
        <v>585</v>
      </c>
      <c r="J150" s="10" t="s">
        <v>105</v>
      </c>
      <c r="K150" s="10" t="s">
        <v>589</v>
      </c>
      <c r="L150" s="10" t="s">
        <v>590</v>
      </c>
      <c r="M150" s="10" t="s">
        <v>591</v>
      </c>
      <c r="N150" s="10" t="s">
        <v>43</v>
      </c>
      <c r="O150" s="10" t="s">
        <v>44</v>
      </c>
      <c r="P150" s="11">
        <v>0</v>
      </c>
      <c r="Q150" s="11"/>
      <c r="R150" s="12"/>
      <c r="S150" s="11"/>
      <c r="T150" s="11"/>
      <c r="U150" s="11"/>
      <c r="V150" s="12"/>
      <c r="W150" s="11">
        <f>SUM([1]!Table14[[#This Row],[Amount Due with Indexation &amp; Interest]]-[1]!Table14[[#This Row],[Received Amount]])</f>
        <v>0</v>
      </c>
      <c r="X150" s="24"/>
      <c r="Y150" s="16"/>
      <c r="Z150" s="16"/>
      <c r="AA150" s="17"/>
      <c r="AB150" s="86"/>
      <c r="AC150" s="86"/>
      <c r="AD150" s="87"/>
      <c r="AE150" s="88"/>
      <c r="AF150" s="88"/>
      <c r="AG150" s="19"/>
      <c r="AH150" s="19"/>
      <c r="AI150" s="19"/>
    </row>
    <row r="151" spans="1:35" ht="201.6" x14ac:dyDescent="0.3">
      <c r="A151" s="113">
        <v>2019</v>
      </c>
      <c r="B151" s="94" t="s">
        <v>62</v>
      </c>
      <c r="C151" s="114" t="s">
        <v>583</v>
      </c>
      <c r="D151" s="114" t="s">
        <v>158</v>
      </c>
      <c r="E151" s="114" t="s">
        <v>35</v>
      </c>
      <c r="F151" s="8">
        <v>43707</v>
      </c>
      <c r="G151" s="10" t="s">
        <v>36</v>
      </c>
      <c r="H151" s="10" t="s">
        <v>584</v>
      </c>
      <c r="I151" s="10" t="s">
        <v>585</v>
      </c>
      <c r="J151" s="10" t="s">
        <v>592</v>
      </c>
      <c r="K151" s="10" t="s">
        <v>593</v>
      </c>
      <c r="L151" s="10" t="s">
        <v>66</v>
      </c>
      <c r="M151" s="10" t="s">
        <v>594</v>
      </c>
      <c r="N151" s="10" t="s">
        <v>43</v>
      </c>
      <c r="O151" s="10" t="s">
        <v>44</v>
      </c>
      <c r="P151" s="11">
        <v>0</v>
      </c>
      <c r="Q151" s="11"/>
      <c r="R151" s="12"/>
      <c r="S151" s="11"/>
      <c r="T151" s="11"/>
      <c r="U151" s="11"/>
      <c r="V151" s="12"/>
      <c r="W151" s="11"/>
      <c r="X151" s="24"/>
      <c r="Y151" s="16"/>
      <c r="Z151" s="16"/>
      <c r="AA151" s="17"/>
      <c r="AB151" s="86"/>
      <c r="AC151" s="86"/>
      <c r="AD151" s="87"/>
      <c r="AE151" s="88"/>
      <c r="AF151" s="88"/>
      <c r="AG151" s="19"/>
      <c r="AH151" s="19"/>
      <c r="AI151" s="19"/>
    </row>
    <row r="152" spans="1:35" ht="201.6" x14ac:dyDescent="0.3">
      <c r="A152" s="113">
        <v>2019</v>
      </c>
      <c r="B152" s="94" t="s">
        <v>62</v>
      </c>
      <c r="C152" s="114" t="s">
        <v>583</v>
      </c>
      <c r="D152" s="114" t="s">
        <v>158</v>
      </c>
      <c r="E152" s="114" t="s">
        <v>35</v>
      </c>
      <c r="F152" s="8">
        <v>43707</v>
      </c>
      <c r="G152" s="10" t="s">
        <v>36</v>
      </c>
      <c r="H152" s="10" t="s">
        <v>584</v>
      </c>
      <c r="I152" s="10" t="s">
        <v>585</v>
      </c>
      <c r="J152" s="10" t="s">
        <v>595</v>
      </c>
      <c r="K152" s="10" t="s">
        <v>596</v>
      </c>
      <c r="L152" s="10" t="s">
        <v>66</v>
      </c>
      <c r="M152" s="10" t="s">
        <v>597</v>
      </c>
      <c r="N152" s="10" t="s">
        <v>43</v>
      </c>
      <c r="O152" s="10" t="s">
        <v>44</v>
      </c>
      <c r="P152" s="11">
        <v>0</v>
      </c>
      <c r="Q152" s="11"/>
      <c r="R152" s="12"/>
      <c r="S152" s="11"/>
      <c r="T152" s="11"/>
      <c r="U152" s="11"/>
      <c r="V152" s="12"/>
      <c r="W152" s="11"/>
      <c r="X152" s="24"/>
      <c r="Y152" s="16"/>
      <c r="Z152" s="16"/>
      <c r="AA152" s="17"/>
      <c r="AB152" s="86"/>
      <c r="AC152" s="86"/>
      <c r="AD152" s="87"/>
      <c r="AE152" s="88"/>
      <c r="AF152" s="88"/>
      <c r="AG152" s="19"/>
      <c r="AH152" s="19"/>
      <c r="AI152" s="19"/>
    </row>
    <row r="153" spans="1:35" ht="201.6" x14ac:dyDescent="0.3">
      <c r="A153" s="113">
        <v>2019</v>
      </c>
      <c r="B153" s="94" t="s">
        <v>131</v>
      </c>
      <c r="C153" s="114" t="s">
        <v>598</v>
      </c>
      <c r="D153" s="114" t="s">
        <v>158</v>
      </c>
      <c r="E153" s="114" t="s">
        <v>35</v>
      </c>
      <c r="F153" s="8">
        <v>43707</v>
      </c>
      <c r="G153" s="10" t="s">
        <v>36</v>
      </c>
      <c r="H153" s="10" t="s">
        <v>584</v>
      </c>
      <c r="I153" s="10" t="s">
        <v>585</v>
      </c>
      <c r="J153" s="10" t="s">
        <v>599</v>
      </c>
      <c r="K153" s="10" t="s">
        <v>600</v>
      </c>
      <c r="L153" s="10" t="s">
        <v>66</v>
      </c>
      <c r="M153" s="10" t="s">
        <v>601</v>
      </c>
      <c r="N153" s="10" t="s">
        <v>43</v>
      </c>
      <c r="O153" s="10" t="s">
        <v>44</v>
      </c>
      <c r="P153" s="11">
        <v>0</v>
      </c>
      <c r="Q153" s="11"/>
      <c r="R153" s="12"/>
      <c r="S153" s="34"/>
      <c r="T153" s="11"/>
      <c r="U153" s="34"/>
      <c r="V153" s="12"/>
      <c r="W153" s="11">
        <f>SUM([1]!Table14[[#This Row],[Amount Due with Indexation &amp; Interest]]-[1]!Table14[[#This Row],[Received Amount]])</f>
        <v>0</v>
      </c>
      <c r="X153" s="24"/>
      <c r="Y153" s="16"/>
      <c r="Z153" s="16"/>
      <c r="AA153" s="17"/>
      <c r="AB153" s="17"/>
      <c r="AC153" s="17"/>
      <c r="AD153" s="10"/>
      <c r="AE153" s="18"/>
      <c r="AF153" s="18"/>
      <c r="AG153" s="19"/>
      <c r="AH153" s="19"/>
      <c r="AI153" s="19"/>
    </row>
    <row r="154" spans="1:35" ht="201.6" x14ac:dyDescent="0.3">
      <c r="A154" s="113">
        <v>2019</v>
      </c>
      <c r="B154" s="94" t="s">
        <v>131</v>
      </c>
      <c r="C154" s="114" t="s">
        <v>598</v>
      </c>
      <c r="D154" s="114" t="s">
        <v>158</v>
      </c>
      <c r="E154" s="114" t="s">
        <v>35</v>
      </c>
      <c r="F154" s="8">
        <v>43707</v>
      </c>
      <c r="G154" s="10" t="s">
        <v>36</v>
      </c>
      <c r="H154" s="10" t="s">
        <v>584</v>
      </c>
      <c r="I154" s="10" t="s">
        <v>585</v>
      </c>
      <c r="J154" s="10" t="s">
        <v>47</v>
      </c>
      <c r="K154" s="10" t="s">
        <v>602</v>
      </c>
      <c r="L154" s="10" t="s">
        <v>342</v>
      </c>
      <c r="M154" s="10" t="s">
        <v>603</v>
      </c>
      <c r="N154" s="10" t="s">
        <v>43</v>
      </c>
      <c r="O154" s="10" t="s">
        <v>44</v>
      </c>
      <c r="P154" s="11">
        <v>0</v>
      </c>
      <c r="Q154" s="11"/>
      <c r="R154" s="12"/>
      <c r="S154" s="34"/>
      <c r="T154" s="11"/>
      <c r="U154" s="34"/>
      <c r="V154" s="12"/>
      <c r="W154" s="11">
        <f>SUM([1]!Table14[[#This Row],[Amount Due with Indexation &amp; Interest]]-[1]!Table14[[#This Row],[Received Amount]])</f>
        <v>0</v>
      </c>
      <c r="X154" s="22"/>
      <c r="Y154" s="16"/>
      <c r="Z154" s="16"/>
      <c r="AA154" s="17"/>
      <c r="AB154" s="17"/>
      <c r="AC154" s="17"/>
      <c r="AD154" s="10"/>
      <c r="AE154" s="18"/>
      <c r="AF154" s="18"/>
      <c r="AG154" s="19"/>
      <c r="AH154" s="19"/>
      <c r="AI154" s="19"/>
    </row>
    <row r="155" spans="1:35" ht="201.6" x14ac:dyDescent="0.3">
      <c r="A155" s="113">
        <v>2019</v>
      </c>
      <c r="B155" s="94" t="s">
        <v>131</v>
      </c>
      <c r="C155" s="114" t="s">
        <v>598</v>
      </c>
      <c r="D155" s="114" t="s">
        <v>158</v>
      </c>
      <c r="E155" s="114" t="s">
        <v>35</v>
      </c>
      <c r="F155" s="8">
        <v>43707</v>
      </c>
      <c r="G155" s="10" t="s">
        <v>36</v>
      </c>
      <c r="H155" s="10" t="s">
        <v>584</v>
      </c>
      <c r="I155" s="10" t="s">
        <v>585</v>
      </c>
      <c r="J155" s="10" t="s">
        <v>47</v>
      </c>
      <c r="K155" s="10" t="s">
        <v>604</v>
      </c>
      <c r="L155" s="10" t="s">
        <v>342</v>
      </c>
      <c r="M155" s="10" t="s">
        <v>605</v>
      </c>
      <c r="N155" s="10" t="s">
        <v>43</v>
      </c>
      <c r="O155" s="10" t="s">
        <v>44</v>
      </c>
      <c r="P155" s="11">
        <v>0</v>
      </c>
      <c r="Q155" s="11"/>
      <c r="R155" s="12"/>
      <c r="S155" s="34"/>
      <c r="T155" s="11"/>
      <c r="U155" s="34"/>
      <c r="V155" s="12"/>
      <c r="W155" s="11">
        <f>SUM([1]!Table14[[#This Row],[Amount Due with Indexation &amp; Interest]]-[1]!Table14[[#This Row],[Received Amount]])</f>
        <v>0</v>
      </c>
      <c r="X155" s="22"/>
      <c r="Y155" s="16"/>
      <c r="Z155" s="16"/>
      <c r="AA155" s="17"/>
      <c r="AB155" s="17"/>
      <c r="AC155" s="17"/>
      <c r="AD155" s="10"/>
      <c r="AE155" s="18"/>
      <c r="AF155" s="18"/>
      <c r="AG155" s="19"/>
      <c r="AH155" s="19"/>
      <c r="AI155" s="19"/>
    </row>
    <row r="156" spans="1:35" ht="201.6" x14ac:dyDescent="0.3">
      <c r="A156" s="113">
        <v>2019</v>
      </c>
      <c r="B156" s="113" t="s">
        <v>231</v>
      </c>
      <c r="C156" s="114" t="s">
        <v>598</v>
      </c>
      <c r="D156" s="114" t="s">
        <v>158</v>
      </c>
      <c r="E156" s="114" t="s">
        <v>35</v>
      </c>
      <c r="F156" s="8">
        <v>43707</v>
      </c>
      <c r="G156" s="10" t="s">
        <v>36</v>
      </c>
      <c r="H156" s="10" t="s">
        <v>584</v>
      </c>
      <c r="I156" s="10" t="s">
        <v>585</v>
      </c>
      <c r="J156" s="10" t="s">
        <v>47</v>
      </c>
      <c r="K156" s="10" t="s">
        <v>606</v>
      </c>
      <c r="L156" s="10" t="s">
        <v>607</v>
      </c>
      <c r="M156" s="10" t="s">
        <v>608</v>
      </c>
      <c r="N156" s="10" t="s">
        <v>43</v>
      </c>
      <c r="O156" s="10" t="s">
        <v>44</v>
      </c>
      <c r="P156" s="11">
        <v>61666</v>
      </c>
      <c r="Q156" s="11">
        <v>20742.79</v>
      </c>
      <c r="R156" s="12" t="s">
        <v>76</v>
      </c>
      <c r="S156" s="11"/>
      <c r="T156" s="11">
        <f>SUM([1]!Table14[[#This Row],[Total Anticipated amount]]+[1]!Table14[[#This Row],[Indexation Amount ]])</f>
        <v>25000</v>
      </c>
      <c r="U156" s="11"/>
      <c r="V156" s="12"/>
      <c r="W156" s="11">
        <f>SUM([1]!Table14[[#This Row],[Amount Due with Indexation &amp; Interest]]-[1]!Table14[[#This Row],[Received Amount]])</f>
        <v>0</v>
      </c>
      <c r="X156" s="24"/>
      <c r="Y156" s="16"/>
      <c r="Z156" s="16"/>
      <c r="AA156" s="17"/>
      <c r="AB156" s="86"/>
      <c r="AC156" s="86"/>
      <c r="AD156" s="87"/>
      <c r="AE156" s="88"/>
      <c r="AF156" s="88"/>
      <c r="AG156" s="19"/>
      <c r="AH156" s="19"/>
      <c r="AI156" s="19"/>
    </row>
    <row r="157" spans="1:35" ht="201.6" x14ac:dyDescent="0.3">
      <c r="A157" s="113">
        <v>2019</v>
      </c>
      <c r="B157" s="94" t="s">
        <v>131</v>
      </c>
      <c r="C157" s="114" t="s">
        <v>598</v>
      </c>
      <c r="D157" s="114" t="s">
        <v>158</v>
      </c>
      <c r="E157" s="114" t="s">
        <v>35</v>
      </c>
      <c r="F157" s="8">
        <v>43707</v>
      </c>
      <c r="G157" s="10" t="s">
        <v>36</v>
      </c>
      <c r="H157" s="10" t="s">
        <v>584</v>
      </c>
      <c r="I157" s="10" t="s">
        <v>585</v>
      </c>
      <c r="J157" s="10" t="s">
        <v>47</v>
      </c>
      <c r="K157" s="10" t="s">
        <v>609</v>
      </c>
      <c r="L157" s="10" t="s">
        <v>342</v>
      </c>
      <c r="M157" s="10" t="s">
        <v>610</v>
      </c>
      <c r="N157" s="10" t="s">
        <v>43</v>
      </c>
      <c r="O157" s="10" t="s">
        <v>44</v>
      </c>
      <c r="P157" s="11">
        <v>61666</v>
      </c>
      <c r="Q157" s="11"/>
      <c r="R157" s="12" t="s">
        <v>76</v>
      </c>
      <c r="S157" s="11"/>
      <c r="T157" s="11">
        <v>61666</v>
      </c>
      <c r="U157" s="11"/>
      <c r="V157" s="12"/>
      <c r="W157" s="11">
        <f>SUM([1]!Table14[[#This Row],[Amount Due with Indexation &amp; Interest]]-[1]!Table14[[#This Row],[Received Amount]])</f>
        <v>0</v>
      </c>
      <c r="X157" s="24"/>
      <c r="Y157" s="16"/>
      <c r="Z157" s="16"/>
      <c r="AA157" s="17"/>
      <c r="AB157" s="86"/>
      <c r="AC157" s="86"/>
      <c r="AD157" s="87"/>
      <c r="AE157" s="88"/>
      <c r="AF157" s="88"/>
      <c r="AG157" s="19"/>
      <c r="AH157" s="19"/>
      <c r="AI157" s="19"/>
    </row>
    <row r="158" spans="1:35" ht="201.6" x14ac:dyDescent="0.3">
      <c r="A158" s="113">
        <v>2019</v>
      </c>
      <c r="B158" s="94" t="s">
        <v>131</v>
      </c>
      <c r="C158" s="114" t="s">
        <v>598</v>
      </c>
      <c r="D158" s="114" t="s">
        <v>158</v>
      </c>
      <c r="E158" s="114" t="s">
        <v>35</v>
      </c>
      <c r="F158" s="8">
        <v>43707</v>
      </c>
      <c r="G158" s="10" t="s">
        <v>36</v>
      </c>
      <c r="H158" s="10" t="s">
        <v>584</v>
      </c>
      <c r="I158" s="10" t="s">
        <v>585</v>
      </c>
      <c r="J158" s="10" t="s">
        <v>319</v>
      </c>
      <c r="K158" s="10" t="s">
        <v>611</v>
      </c>
      <c r="L158" s="10" t="s">
        <v>342</v>
      </c>
      <c r="M158" s="10" t="s">
        <v>612</v>
      </c>
      <c r="N158" s="10" t="s">
        <v>43</v>
      </c>
      <c r="O158" s="10" t="s">
        <v>44</v>
      </c>
      <c r="P158" s="34"/>
      <c r="Q158" s="11"/>
      <c r="R158" s="12"/>
      <c r="S158" s="11"/>
      <c r="T158" s="11"/>
      <c r="U158" s="11"/>
      <c r="V158" s="12"/>
      <c r="W158" s="11"/>
      <c r="X158" s="24"/>
      <c r="Y158" s="16"/>
      <c r="Z158" s="16"/>
      <c r="AA158" s="17"/>
      <c r="AB158" s="86"/>
      <c r="AC158" s="86"/>
      <c r="AD158" s="87"/>
      <c r="AE158" s="88"/>
      <c r="AF158" s="88"/>
      <c r="AG158" s="19"/>
      <c r="AH158" s="19"/>
      <c r="AI158" s="19"/>
    </row>
    <row r="159" spans="1:35" ht="201.6" x14ac:dyDescent="0.3">
      <c r="A159" s="113">
        <v>2019</v>
      </c>
      <c r="B159" s="94" t="s">
        <v>131</v>
      </c>
      <c r="C159" s="114" t="s">
        <v>598</v>
      </c>
      <c r="D159" s="114" t="s">
        <v>158</v>
      </c>
      <c r="E159" s="114" t="s">
        <v>35</v>
      </c>
      <c r="F159" s="8">
        <v>43707</v>
      </c>
      <c r="G159" s="10" t="s">
        <v>36</v>
      </c>
      <c r="H159" s="10" t="s">
        <v>584</v>
      </c>
      <c r="I159" s="10" t="s">
        <v>585</v>
      </c>
      <c r="J159" s="10" t="s">
        <v>613</v>
      </c>
      <c r="K159" s="10" t="s">
        <v>614</v>
      </c>
      <c r="L159" s="10"/>
      <c r="M159" s="10" t="s">
        <v>615</v>
      </c>
      <c r="N159" s="10" t="s">
        <v>43</v>
      </c>
      <c r="O159" s="10" t="s">
        <v>44</v>
      </c>
      <c r="P159" s="11"/>
      <c r="Q159" s="11"/>
      <c r="R159" s="12"/>
      <c r="S159" s="34"/>
      <c r="T159" s="11"/>
      <c r="U159" s="34"/>
      <c r="V159" s="12"/>
      <c r="W159" s="11">
        <f>SUM([1]!Table14[[#This Row],[Amount Due with Indexation &amp; Interest]]-[1]!Table14[[#This Row],[Received Amount]])</f>
        <v>0</v>
      </c>
      <c r="X159" s="24"/>
      <c r="Y159" s="16"/>
      <c r="Z159" s="16"/>
      <c r="AA159" s="17"/>
      <c r="AB159" s="17"/>
      <c r="AC159" s="17"/>
      <c r="AD159" s="10"/>
      <c r="AE159" s="18"/>
      <c r="AF159" s="18"/>
      <c r="AG159" s="19"/>
      <c r="AH159" s="19"/>
      <c r="AI159" s="19"/>
    </row>
    <row r="160" spans="1:35" ht="201.6" x14ac:dyDescent="0.3">
      <c r="A160" s="113">
        <v>2019</v>
      </c>
      <c r="B160" s="94" t="s">
        <v>131</v>
      </c>
      <c r="C160" s="114" t="s">
        <v>616</v>
      </c>
      <c r="D160" s="114" t="s">
        <v>158</v>
      </c>
      <c r="E160" s="114" t="s">
        <v>35</v>
      </c>
      <c r="F160" s="8">
        <v>43707</v>
      </c>
      <c r="G160" s="10" t="s">
        <v>36</v>
      </c>
      <c r="H160" s="10" t="s">
        <v>584</v>
      </c>
      <c r="I160" s="10" t="s">
        <v>585</v>
      </c>
      <c r="J160" s="10" t="s">
        <v>617</v>
      </c>
      <c r="K160" s="10" t="s">
        <v>618</v>
      </c>
      <c r="L160" s="10" t="s">
        <v>66</v>
      </c>
      <c r="M160" s="10" t="s">
        <v>619</v>
      </c>
      <c r="N160" s="10" t="s">
        <v>43</v>
      </c>
      <c r="O160" s="10" t="s">
        <v>44</v>
      </c>
      <c r="P160" s="11"/>
      <c r="Q160" s="11"/>
      <c r="R160" s="12"/>
      <c r="S160" s="34"/>
      <c r="T160" s="11"/>
      <c r="U160" s="34"/>
      <c r="V160" s="12"/>
      <c r="W160" s="11">
        <f>SUM([1]!Table14[[#This Row],[Amount Due with Indexation &amp; Interest]]-[1]!Table14[[#This Row],[Received Amount]])</f>
        <v>0</v>
      </c>
      <c r="X160" s="24"/>
      <c r="Y160" s="16"/>
      <c r="Z160" s="16"/>
      <c r="AA160" s="17"/>
      <c r="AB160" s="17"/>
      <c r="AC160" s="17"/>
      <c r="AD160" s="10"/>
      <c r="AE160" s="18"/>
      <c r="AF160" s="18"/>
      <c r="AG160" s="19"/>
      <c r="AH160" s="19"/>
      <c r="AI160" s="19"/>
    </row>
    <row r="161" spans="1:35" ht="201.6" x14ac:dyDescent="0.3">
      <c r="A161" s="113">
        <v>2019</v>
      </c>
      <c r="B161" s="94" t="s">
        <v>131</v>
      </c>
      <c r="C161" s="114" t="s">
        <v>620</v>
      </c>
      <c r="D161" s="114" t="s">
        <v>158</v>
      </c>
      <c r="E161" s="114" t="s">
        <v>35</v>
      </c>
      <c r="F161" s="8">
        <v>43707</v>
      </c>
      <c r="G161" s="10" t="s">
        <v>36</v>
      </c>
      <c r="H161" s="10" t="s">
        <v>584</v>
      </c>
      <c r="I161" s="10" t="s">
        <v>585</v>
      </c>
      <c r="J161" s="10" t="s">
        <v>621</v>
      </c>
      <c r="K161" s="10" t="s">
        <v>622</v>
      </c>
      <c r="L161" s="10" t="s">
        <v>66</v>
      </c>
      <c r="M161" s="10" t="s">
        <v>623</v>
      </c>
      <c r="N161" s="10" t="s">
        <v>43</v>
      </c>
      <c r="O161" s="10" t="s">
        <v>44</v>
      </c>
      <c r="P161" s="11"/>
      <c r="Q161" s="11"/>
      <c r="R161" s="12"/>
      <c r="S161" s="34"/>
      <c r="T161" s="11"/>
      <c r="U161" s="34"/>
      <c r="V161" s="12"/>
      <c r="W161" s="11">
        <f>SUM([1]!Table14[[#This Row],[Amount Due with Indexation &amp; Interest]]-[1]!Table14[[#This Row],[Received Amount]])</f>
        <v>0</v>
      </c>
      <c r="X161" s="24"/>
      <c r="Y161" s="16"/>
      <c r="Z161" s="16"/>
      <c r="AA161" s="17"/>
      <c r="AB161" s="17"/>
      <c r="AC161" s="17"/>
      <c r="AD161" s="10"/>
      <c r="AE161" s="18"/>
      <c r="AF161" s="18"/>
      <c r="AG161" s="19"/>
      <c r="AH161" s="19"/>
      <c r="AI161" s="19"/>
    </row>
    <row r="162" spans="1:35" ht="201.6" x14ac:dyDescent="0.3">
      <c r="A162" s="113">
        <v>2019</v>
      </c>
      <c r="B162" s="94" t="s">
        <v>131</v>
      </c>
      <c r="C162" s="114" t="s">
        <v>620</v>
      </c>
      <c r="D162" s="114" t="s">
        <v>158</v>
      </c>
      <c r="E162" s="114" t="s">
        <v>35</v>
      </c>
      <c r="F162" s="8">
        <v>43707</v>
      </c>
      <c r="G162" s="10" t="s">
        <v>36</v>
      </c>
      <c r="H162" s="10" t="s">
        <v>584</v>
      </c>
      <c r="I162" s="10" t="s">
        <v>585</v>
      </c>
      <c r="J162" s="10" t="s">
        <v>105</v>
      </c>
      <c r="K162" s="10" t="s">
        <v>624</v>
      </c>
      <c r="L162" s="10" t="s">
        <v>66</v>
      </c>
      <c r="M162" s="10" t="s">
        <v>625</v>
      </c>
      <c r="N162" s="10" t="s">
        <v>43</v>
      </c>
      <c r="O162" s="10" t="s">
        <v>44</v>
      </c>
      <c r="P162" s="11"/>
      <c r="Q162" s="11"/>
      <c r="R162" s="12"/>
      <c r="S162" s="34"/>
      <c r="T162" s="11"/>
      <c r="U162" s="34"/>
      <c r="V162" s="12"/>
      <c r="W162" s="11">
        <f>SUM([1]!Table14[[#This Row],[Amount Due with Indexation &amp; Interest]]-[1]!Table14[[#This Row],[Received Amount]])</f>
        <v>0</v>
      </c>
      <c r="X162" s="24"/>
      <c r="Y162" s="16"/>
      <c r="Z162" s="16"/>
      <c r="AA162" s="17"/>
      <c r="AB162" s="17"/>
      <c r="AC162" s="17"/>
      <c r="AD162" s="10"/>
      <c r="AE162" s="18"/>
      <c r="AF162" s="18"/>
      <c r="AG162" s="19"/>
      <c r="AH162" s="19"/>
      <c r="AI162" s="19"/>
    </row>
    <row r="163" spans="1:35" ht="201.6" x14ac:dyDescent="0.3">
      <c r="A163" s="113">
        <v>2019</v>
      </c>
      <c r="B163" s="94" t="s">
        <v>131</v>
      </c>
      <c r="C163" s="114" t="s">
        <v>620</v>
      </c>
      <c r="D163" s="114" t="s">
        <v>158</v>
      </c>
      <c r="E163" s="114" t="s">
        <v>35</v>
      </c>
      <c r="F163" s="8">
        <v>43707</v>
      </c>
      <c r="G163" s="10" t="s">
        <v>36</v>
      </c>
      <c r="H163" s="10" t="s">
        <v>584</v>
      </c>
      <c r="I163" s="10" t="s">
        <v>585</v>
      </c>
      <c r="J163" s="10" t="s">
        <v>58</v>
      </c>
      <c r="K163" s="10" t="s">
        <v>209</v>
      </c>
      <c r="L163" s="10" t="s">
        <v>66</v>
      </c>
      <c r="M163" s="10" t="s">
        <v>626</v>
      </c>
      <c r="N163" s="10" t="s">
        <v>43</v>
      </c>
      <c r="O163" s="10" t="s">
        <v>44</v>
      </c>
      <c r="P163" s="11"/>
      <c r="Q163" s="11"/>
      <c r="R163" s="12"/>
      <c r="S163" s="34"/>
      <c r="T163" s="11"/>
      <c r="U163" s="34"/>
      <c r="V163" s="12"/>
      <c r="W163" s="11">
        <f>SUM([1]!Table14[[#This Row],[Amount Due with Indexation &amp; Interest]]-[1]!Table14[[#This Row],[Received Amount]])</f>
        <v>0</v>
      </c>
      <c r="X163" s="24"/>
      <c r="Y163" s="16"/>
      <c r="Z163" s="16"/>
      <c r="AA163" s="17"/>
      <c r="AB163" s="17"/>
      <c r="AC163" s="17"/>
      <c r="AD163" s="10"/>
      <c r="AE163" s="18"/>
      <c r="AF163" s="18"/>
      <c r="AG163" s="19"/>
      <c r="AH163" s="19"/>
      <c r="AI163" s="19"/>
    </row>
    <row r="164" spans="1:35" ht="201.6" x14ac:dyDescent="0.3">
      <c r="A164" s="113">
        <v>2019</v>
      </c>
      <c r="B164" s="113" t="s">
        <v>231</v>
      </c>
      <c r="C164" s="114" t="s">
        <v>620</v>
      </c>
      <c r="D164" s="114" t="s">
        <v>158</v>
      </c>
      <c r="E164" s="114" t="s">
        <v>35</v>
      </c>
      <c r="F164" s="8">
        <v>43707</v>
      </c>
      <c r="G164" s="10" t="s">
        <v>36</v>
      </c>
      <c r="H164" s="10" t="s">
        <v>584</v>
      </c>
      <c r="I164" s="10" t="s">
        <v>585</v>
      </c>
      <c r="J164" s="10" t="s">
        <v>627</v>
      </c>
      <c r="K164" s="10" t="s">
        <v>628</v>
      </c>
      <c r="L164" s="10" t="s">
        <v>629</v>
      </c>
      <c r="M164" s="10" t="s">
        <v>145</v>
      </c>
      <c r="N164" s="10" t="s">
        <v>43</v>
      </c>
      <c r="O164" s="10" t="s">
        <v>44</v>
      </c>
      <c r="P164" s="11"/>
      <c r="Q164" s="11"/>
      <c r="R164" s="12"/>
      <c r="S164" s="34"/>
      <c r="T164" s="11"/>
      <c r="U164" s="34"/>
      <c r="V164" s="12"/>
      <c r="W164" s="11">
        <f>SUM([1]!Table14[[#This Row],[Amount Due with Indexation &amp; Interest]]-[1]!Table14[[#This Row],[Received Amount]])</f>
        <v>0</v>
      </c>
      <c r="X164" s="24"/>
      <c r="Y164" s="16"/>
      <c r="Z164" s="16"/>
      <c r="AA164" s="17"/>
      <c r="AB164" s="17"/>
      <c r="AC164" s="17"/>
      <c r="AD164" s="10"/>
      <c r="AE164" s="18"/>
      <c r="AF164" s="18"/>
      <c r="AG164" s="19"/>
      <c r="AH164" s="19"/>
      <c r="AI164" s="19"/>
    </row>
    <row r="165" spans="1:35" ht="201.6" x14ac:dyDescent="0.3">
      <c r="A165" s="113">
        <v>2019</v>
      </c>
      <c r="B165" s="94" t="s">
        <v>131</v>
      </c>
      <c r="C165" s="114" t="s">
        <v>620</v>
      </c>
      <c r="D165" s="114" t="s">
        <v>158</v>
      </c>
      <c r="E165" s="114" t="s">
        <v>35</v>
      </c>
      <c r="F165" s="8">
        <v>43707</v>
      </c>
      <c r="G165" s="10" t="s">
        <v>36</v>
      </c>
      <c r="H165" s="10" t="s">
        <v>584</v>
      </c>
      <c r="I165" s="10" t="s">
        <v>585</v>
      </c>
      <c r="J165" s="10" t="s">
        <v>630</v>
      </c>
      <c r="K165" s="10" t="s">
        <v>631</v>
      </c>
      <c r="L165" s="10" t="s">
        <v>66</v>
      </c>
      <c r="M165" s="10" t="s">
        <v>632</v>
      </c>
      <c r="N165" s="10" t="s">
        <v>43</v>
      </c>
      <c r="O165" s="10" t="s">
        <v>44</v>
      </c>
      <c r="P165" s="11"/>
      <c r="Q165" s="11"/>
      <c r="R165" s="12"/>
      <c r="S165" s="34"/>
      <c r="T165" s="11"/>
      <c r="U165" s="34"/>
      <c r="V165" s="12"/>
      <c r="W165" s="11">
        <f>SUM([1]!Table14[[#This Row],[Amount Due with Indexation &amp; Interest]]-[1]!Table14[[#This Row],[Received Amount]])</f>
        <v>0</v>
      </c>
      <c r="X165" s="24"/>
      <c r="Y165" s="16"/>
      <c r="Z165" s="16"/>
      <c r="AA165" s="17"/>
      <c r="AB165" s="17"/>
      <c r="AC165" s="17"/>
      <c r="AD165" s="10"/>
      <c r="AE165" s="18"/>
      <c r="AF165" s="18"/>
      <c r="AG165" s="19"/>
      <c r="AH165" s="19"/>
      <c r="AI165" s="19"/>
    </row>
    <row r="166" spans="1:35" ht="201.6" x14ac:dyDescent="0.3">
      <c r="A166" s="113">
        <v>2019</v>
      </c>
      <c r="B166" s="94" t="s">
        <v>131</v>
      </c>
      <c r="C166" s="114" t="s">
        <v>620</v>
      </c>
      <c r="D166" s="114" t="s">
        <v>158</v>
      </c>
      <c r="E166" s="114" t="s">
        <v>35</v>
      </c>
      <c r="F166" s="8">
        <v>43707</v>
      </c>
      <c r="G166" s="10" t="s">
        <v>36</v>
      </c>
      <c r="H166" s="10" t="s">
        <v>584</v>
      </c>
      <c r="I166" s="10" t="s">
        <v>585</v>
      </c>
      <c r="J166" s="10" t="s">
        <v>633</v>
      </c>
      <c r="K166" s="10"/>
      <c r="L166" s="10"/>
      <c r="M166" s="10"/>
      <c r="N166" s="10" t="s">
        <v>43</v>
      </c>
      <c r="O166" s="10" t="s">
        <v>44</v>
      </c>
      <c r="P166" s="11"/>
      <c r="Q166" s="11"/>
      <c r="R166" s="12"/>
      <c r="S166" s="34"/>
      <c r="T166" s="11"/>
      <c r="U166" s="34"/>
      <c r="V166" s="12"/>
      <c r="W166" s="11">
        <f>SUM([1]!Table14[[#This Row],[Amount Due with Indexation &amp; Interest]]-[1]!Table14[[#This Row],[Received Amount]])</f>
        <v>0</v>
      </c>
      <c r="X166" s="24"/>
      <c r="Y166" s="16"/>
      <c r="Z166" s="16"/>
      <c r="AA166" s="17"/>
      <c r="AB166" s="17"/>
      <c r="AC166" s="17"/>
      <c r="AD166" s="10"/>
      <c r="AE166" s="18"/>
      <c r="AF166" s="18"/>
      <c r="AG166" s="19"/>
      <c r="AH166" s="19"/>
      <c r="AI166" s="19"/>
    </row>
    <row r="167" spans="1:35" ht="386.4" x14ac:dyDescent="0.3">
      <c r="A167" s="113">
        <v>2019</v>
      </c>
      <c r="B167" s="113" t="s">
        <v>131</v>
      </c>
      <c r="C167" s="114" t="s">
        <v>634</v>
      </c>
      <c r="D167" s="114" t="s">
        <v>99</v>
      </c>
      <c r="E167" s="114" t="s">
        <v>99</v>
      </c>
      <c r="F167" s="8">
        <v>43752</v>
      </c>
      <c r="G167" s="10" t="s">
        <v>36</v>
      </c>
      <c r="H167" s="10" t="s">
        <v>635</v>
      </c>
      <c r="I167" s="89" t="s">
        <v>636</v>
      </c>
      <c r="J167" s="10" t="s">
        <v>64</v>
      </c>
      <c r="K167" s="10" t="s">
        <v>637</v>
      </c>
      <c r="L167" s="10" t="s">
        <v>66</v>
      </c>
      <c r="M167" s="10" t="s">
        <v>638</v>
      </c>
      <c r="N167" s="10" t="s">
        <v>43</v>
      </c>
      <c r="O167" s="10" t="s">
        <v>44</v>
      </c>
      <c r="P167" s="11"/>
      <c r="Q167" s="11"/>
      <c r="R167" s="12"/>
      <c r="S167" s="34"/>
      <c r="T167" s="11"/>
      <c r="U167" s="34"/>
      <c r="V167" s="12"/>
      <c r="W167" s="11">
        <f>SUM([1]!Table14[[#This Row],[Amount Due with Indexation &amp; Interest]]-[1]!Table14[[#This Row],[Received Amount]])</f>
        <v>0</v>
      </c>
      <c r="X167" s="24"/>
      <c r="Y167" s="16"/>
      <c r="Z167" s="16"/>
      <c r="AA167" s="17"/>
      <c r="AB167" s="17"/>
      <c r="AC167" s="17"/>
      <c r="AD167" s="10"/>
      <c r="AE167" s="18"/>
      <c r="AF167" s="18"/>
      <c r="AG167" s="19"/>
      <c r="AH167" s="19"/>
      <c r="AI167" s="19"/>
    </row>
    <row r="168" spans="1:35" ht="409.6" x14ac:dyDescent="0.3">
      <c r="A168" s="113">
        <v>2019</v>
      </c>
      <c r="B168" s="94" t="s">
        <v>131</v>
      </c>
      <c r="C168" s="114" t="s">
        <v>634</v>
      </c>
      <c r="D168" s="114" t="s">
        <v>99</v>
      </c>
      <c r="E168" s="114" t="s">
        <v>99</v>
      </c>
      <c r="F168" s="8">
        <v>43752</v>
      </c>
      <c r="G168" s="10" t="s">
        <v>36</v>
      </c>
      <c r="H168" s="10" t="s">
        <v>635</v>
      </c>
      <c r="I168" s="10" t="s">
        <v>636</v>
      </c>
      <c r="J168" s="10" t="s">
        <v>58</v>
      </c>
      <c r="K168" s="10" t="s">
        <v>639</v>
      </c>
      <c r="L168" s="10" t="s">
        <v>66</v>
      </c>
      <c r="M168" s="10" t="s">
        <v>640</v>
      </c>
      <c r="N168" s="10" t="s">
        <v>43</v>
      </c>
      <c r="O168" s="10" t="s">
        <v>44</v>
      </c>
      <c r="P168" s="11"/>
      <c r="Q168" s="11"/>
      <c r="R168" s="12"/>
      <c r="S168" s="34"/>
      <c r="T168" s="11"/>
      <c r="U168" s="34"/>
      <c r="V168" s="12"/>
      <c r="W168" s="11">
        <f>SUM([1]!Table14[[#This Row],[Amount Due with Indexation &amp; Interest]]-[1]!Table14[[#This Row],[Received Amount]])</f>
        <v>0</v>
      </c>
      <c r="X168" s="24"/>
      <c r="Y168" s="16"/>
      <c r="Z168" s="16"/>
      <c r="AA168" s="17"/>
      <c r="AB168" s="17"/>
      <c r="AC168" s="17"/>
      <c r="AD168" s="10"/>
      <c r="AE168" s="18"/>
      <c r="AF168" s="18"/>
      <c r="AG168" s="19"/>
      <c r="AH168" s="19"/>
      <c r="AI168" s="19"/>
    </row>
    <row r="169" spans="1:35" ht="409.6" x14ac:dyDescent="0.3">
      <c r="A169" s="113">
        <v>2019</v>
      </c>
      <c r="B169" s="94" t="s">
        <v>131</v>
      </c>
      <c r="C169" s="114" t="s">
        <v>634</v>
      </c>
      <c r="D169" s="114" t="s">
        <v>99</v>
      </c>
      <c r="E169" s="114" t="s">
        <v>99</v>
      </c>
      <c r="F169" s="8">
        <v>43752</v>
      </c>
      <c r="G169" s="10" t="s">
        <v>36</v>
      </c>
      <c r="H169" s="10" t="s">
        <v>635</v>
      </c>
      <c r="I169" s="10" t="s">
        <v>636</v>
      </c>
      <c r="J169" s="10" t="s">
        <v>165</v>
      </c>
      <c r="K169" s="10" t="s">
        <v>641</v>
      </c>
      <c r="L169" s="10" t="s">
        <v>66</v>
      </c>
      <c r="M169" s="10" t="s">
        <v>642</v>
      </c>
      <c r="N169" s="10" t="s">
        <v>43</v>
      </c>
      <c r="O169" s="10" t="s">
        <v>44</v>
      </c>
      <c r="P169" s="11"/>
      <c r="Q169" s="11"/>
      <c r="R169" s="12"/>
      <c r="S169" s="34"/>
      <c r="T169" s="11"/>
      <c r="U169" s="34"/>
      <c r="V169" s="12"/>
      <c r="W169" s="11">
        <f>SUM([1]!Table14[[#This Row],[Amount Due with Indexation &amp; Interest]]-[1]!Table14[[#This Row],[Received Amount]])</f>
        <v>0</v>
      </c>
      <c r="X169" s="24"/>
      <c r="Y169" s="16"/>
      <c r="Z169" s="16"/>
      <c r="AA169" s="17"/>
      <c r="AB169" s="17"/>
      <c r="AC169" s="17"/>
      <c r="AD169" s="10"/>
      <c r="AE169" s="18"/>
      <c r="AF169" s="18"/>
      <c r="AG169" s="19"/>
      <c r="AH169" s="19"/>
      <c r="AI169" s="19"/>
    </row>
    <row r="170" spans="1:35" ht="409.6" x14ac:dyDescent="0.3">
      <c r="A170" s="113">
        <v>2019</v>
      </c>
      <c r="B170" s="94" t="s">
        <v>62</v>
      </c>
      <c r="C170" s="114" t="s">
        <v>634</v>
      </c>
      <c r="D170" s="114" t="s">
        <v>99</v>
      </c>
      <c r="E170" s="114" t="s">
        <v>99</v>
      </c>
      <c r="F170" s="8">
        <v>43752</v>
      </c>
      <c r="G170" s="10" t="s">
        <v>36</v>
      </c>
      <c r="H170" s="10" t="s">
        <v>635</v>
      </c>
      <c r="I170" s="10" t="s">
        <v>636</v>
      </c>
      <c r="J170" s="10" t="s">
        <v>366</v>
      </c>
      <c r="K170" s="10" t="s">
        <v>643</v>
      </c>
      <c r="L170" s="10" t="s">
        <v>66</v>
      </c>
      <c r="M170" s="10" t="s">
        <v>644</v>
      </c>
      <c r="N170" s="10" t="s">
        <v>43</v>
      </c>
      <c r="O170" s="10" t="s">
        <v>44</v>
      </c>
      <c r="P170" s="11"/>
      <c r="Q170" s="11"/>
      <c r="R170" s="12"/>
      <c r="S170" s="34"/>
      <c r="T170" s="11"/>
      <c r="U170" s="34"/>
      <c r="V170" s="12"/>
      <c r="W170" s="11">
        <f>SUM([1]!Table14[[#This Row],[Amount Due with Indexation &amp; Interest]]-[1]!Table14[[#This Row],[Received Amount]])</f>
        <v>0</v>
      </c>
      <c r="X170" s="24"/>
      <c r="Y170" s="16"/>
      <c r="Z170" s="16"/>
      <c r="AA170" s="17"/>
      <c r="AB170" s="17"/>
      <c r="AC170" s="17"/>
      <c r="AD170" s="10"/>
      <c r="AE170" s="18"/>
      <c r="AF170" s="18"/>
      <c r="AG170" s="19"/>
      <c r="AH170" s="19"/>
      <c r="AI170" s="19"/>
    </row>
    <row r="171" spans="1:35" ht="409.6" x14ac:dyDescent="0.3">
      <c r="A171" s="113">
        <v>2019</v>
      </c>
      <c r="B171" s="94" t="s">
        <v>131</v>
      </c>
      <c r="C171" s="114" t="s">
        <v>634</v>
      </c>
      <c r="D171" s="114" t="s">
        <v>99</v>
      </c>
      <c r="E171" s="114" t="s">
        <v>99</v>
      </c>
      <c r="F171" s="8">
        <v>43752</v>
      </c>
      <c r="G171" s="10" t="s">
        <v>36</v>
      </c>
      <c r="H171" s="10" t="s">
        <v>635</v>
      </c>
      <c r="I171" s="10" t="s">
        <v>636</v>
      </c>
      <c r="J171" s="10" t="s">
        <v>366</v>
      </c>
      <c r="K171" s="10" t="s">
        <v>645</v>
      </c>
      <c r="L171" s="10" t="s">
        <v>66</v>
      </c>
      <c r="M171" s="10" t="s">
        <v>646</v>
      </c>
      <c r="N171" s="10" t="s">
        <v>43</v>
      </c>
      <c r="O171" s="10" t="s">
        <v>44</v>
      </c>
      <c r="P171" s="11">
        <v>139177.4</v>
      </c>
      <c r="Q171" s="11"/>
      <c r="R171" s="12"/>
      <c r="S171" s="34"/>
      <c r="T171" s="11">
        <v>139177.4</v>
      </c>
      <c r="U171" s="34"/>
      <c r="V171" s="12"/>
      <c r="W171" s="11">
        <f>SUM([1]!Table14[[#This Row],[Amount Due with Indexation &amp; Interest]]-[1]!Table14[[#This Row],[Received Amount]])</f>
        <v>0</v>
      </c>
      <c r="X171" s="24"/>
      <c r="Y171" s="16"/>
      <c r="Z171" s="16"/>
      <c r="AA171" s="17"/>
      <c r="AB171" s="17"/>
      <c r="AC171" s="17"/>
      <c r="AD171" s="10"/>
      <c r="AE171" s="18"/>
      <c r="AF171" s="18"/>
      <c r="AG171" s="19"/>
      <c r="AH171" s="19"/>
      <c r="AI171" s="19"/>
    </row>
    <row r="172" spans="1:35" ht="409.6" x14ac:dyDescent="0.3">
      <c r="A172" s="113">
        <v>2019</v>
      </c>
      <c r="B172" s="94" t="s">
        <v>131</v>
      </c>
      <c r="C172" s="114" t="s">
        <v>634</v>
      </c>
      <c r="D172" s="114" t="s">
        <v>99</v>
      </c>
      <c r="E172" s="114" t="s">
        <v>99</v>
      </c>
      <c r="F172" s="8">
        <v>43752</v>
      </c>
      <c r="G172" s="10" t="s">
        <v>36</v>
      </c>
      <c r="H172" s="10" t="s">
        <v>635</v>
      </c>
      <c r="I172" s="10" t="s">
        <v>636</v>
      </c>
      <c r="J172" s="10" t="s">
        <v>47</v>
      </c>
      <c r="K172" s="10" t="s">
        <v>647</v>
      </c>
      <c r="L172" s="10" t="s">
        <v>66</v>
      </c>
      <c r="M172" s="10" t="s">
        <v>648</v>
      </c>
      <c r="N172" s="10" t="s">
        <v>43</v>
      </c>
      <c r="O172" s="10" t="s">
        <v>44</v>
      </c>
      <c r="P172" s="11"/>
      <c r="Q172" s="11"/>
      <c r="R172" s="12"/>
      <c r="S172" s="34"/>
      <c r="T172" s="11"/>
      <c r="U172" s="34"/>
      <c r="V172" s="12"/>
      <c r="W172" s="11">
        <f>SUM([1]!Table14[[#This Row],[Amount Due with Indexation &amp; Interest]]-[1]!Table14[[#This Row],[Received Amount]])</f>
        <v>0</v>
      </c>
      <c r="X172" s="22"/>
      <c r="Y172" s="16"/>
      <c r="Z172" s="16"/>
      <c r="AA172" s="17"/>
      <c r="AB172" s="17"/>
      <c r="AC172" s="17"/>
      <c r="AD172" s="10"/>
      <c r="AE172" s="18"/>
      <c r="AF172" s="18"/>
      <c r="AG172" s="19"/>
      <c r="AH172" s="19"/>
      <c r="AI172" s="19"/>
    </row>
    <row r="173" spans="1:35" ht="409.6" x14ac:dyDescent="0.3">
      <c r="A173" s="113">
        <v>2019</v>
      </c>
      <c r="B173" s="94" t="s">
        <v>131</v>
      </c>
      <c r="C173" s="114" t="s">
        <v>634</v>
      </c>
      <c r="D173" s="114" t="s">
        <v>99</v>
      </c>
      <c r="E173" s="114" t="s">
        <v>99</v>
      </c>
      <c r="F173" s="8">
        <v>43752</v>
      </c>
      <c r="G173" s="10" t="s">
        <v>36</v>
      </c>
      <c r="H173" s="10" t="s">
        <v>635</v>
      </c>
      <c r="I173" s="10" t="s">
        <v>636</v>
      </c>
      <c r="J173" s="10" t="s">
        <v>47</v>
      </c>
      <c r="K173" s="10" t="s">
        <v>649</v>
      </c>
      <c r="L173" s="10" t="s">
        <v>66</v>
      </c>
      <c r="M173" s="10" t="s">
        <v>650</v>
      </c>
      <c r="N173" s="10" t="s">
        <v>43</v>
      </c>
      <c r="O173" s="10" t="s">
        <v>44</v>
      </c>
      <c r="P173" s="11">
        <v>430721</v>
      </c>
      <c r="Q173" s="11"/>
      <c r="R173" s="12"/>
      <c r="S173" s="34"/>
      <c r="T173" s="11">
        <v>430721</v>
      </c>
      <c r="U173" s="34"/>
      <c r="V173" s="12"/>
      <c r="W173" s="11">
        <f>SUM([1]!Table14[[#This Row],[Amount Due with Indexation &amp; Interest]]-[1]!Table14[[#This Row],[Received Amount]])</f>
        <v>0</v>
      </c>
      <c r="X173" s="22"/>
      <c r="Y173" s="16"/>
      <c r="Z173" s="16"/>
      <c r="AA173" s="17"/>
      <c r="AB173" s="17"/>
      <c r="AC173" s="17"/>
      <c r="AD173" s="10"/>
      <c r="AE173" s="18"/>
      <c r="AF173" s="18"/>
      <c r="AG173" s="19"/>
      <c r="AH173" s="19"/>
      <c r="AI173" s="19"/>
    </row>
    <row r="174" spans="1:35" ht="386.4" x14ac:dyDescent="0.3">
      <c r="A174" s="113">
        <v>2019</v>
      </c>
      <c r="B174" s="94" t="s">
        <v>62</v>
      </c>
      <c r="C174" s="114" t="s">
        <v>634</v>
      </c>
      <c r="D174" s="114" t="s">
        <v>99</v>
      </c>
      <c r="E174" s="114" t="s">
        <v>99</v>
      </c>
      <c r="F174" s="8">
        <v>43752</v>
      </c>
      <c r="G174" s="10" t="s">
        <v>36</v>
      </c>
      <c r="H174" s="10" t="s">
        <v>651</v>
      </c>
      <c r="I174" s="89" t="s">
        <v>636</v>
      </c>
      <c r="J174" s="10" t="s">
        <v>39</v>
      </c>
      <c r="K174" s="10" t="s">
        <v>94</v>
      </c>
      <c r="L174" s="10" t="s">
        <v>66</v>
      </c>
      <c r="M174" s="10" t="s">
        <v>652</v>
      </c>
      <c r="N174" s="10" t="s">
        <v>43</v>
      </c>
      <c r="O174" s="10" t="s">
        <v>44</v>
      </c>
      <c r="P174" s="11">
        <v>11550</v>
      </c>
      <c r="Q174" s="11">
        <v>1707.69</v>
      </c>
      <c r="R174" s="12"/>
      <c r="S174" s="34"/>
      <c r="T174" s="11">
        <v>13257.69</v>
      </c>
      <c r="U174" s="11">
        <v>13257.69</v>
      </c>
      <c r="V174" s="25">
        <v>44630</v>
      </c>
      <c r="W174" s="11">
        <f>SUM([1]!Table14[[#This Row],[Amount Due with Indexation &amp; Interest]]-[1]!Table14[[#This Row],[Received Amount]])</f>
        <v>0</v>
      </c>
      <c r="X174" s="22" t="s">
        <v>31</v>
      </c>
      <c r="Y174" s="16"/>
      <c r="Z174" s="16"/>
      <c r="AA174" s="17"/>
      <c r="AB174" s="17"/>
      <c r="AC174" s="17"/>
      <c r="AD174" s="10"/>
      <c r="AE174" s="18"/>
      <c r="AF174" s="18"/>
      <c r="AG174" s="19"/>
      <c r="AH174" s="19"/>
      <c r="AI174" s="19"/>
    </row>
    <row r="175" spans="1:35" ht="409.6" x14ac:dyDescent="0.3">
      <c r="A175" s="113">
        <v>2019</v>
      </c>
      <c r="B175" s="113" t="s">
        <v>57</v>
      </c>
      <c r="C175" s="114" t="s">
        <v>634</v>
      </c>
      <c r="D175" s="114" t="s">
        <v>99</v>
      </c>
      <c r="E175" s="114" t="s">
        <v>99</v>
      </c>
      <c r="F175" s="8">
        <v>43752</v>
      </c>
      <c r="G175" s="10" t="s">
        <v>36</v>
      </c>
      <c r="H175" s="10" t="s">
        <v>635</v>
      </c>
      <c r="I175" s="10" t="s">
        <v>636</v>
      </c>
      <c r="J175" s="10" t="s">
        <v>653</v>
      </c>
      <c r="K175" s="10" t="s">
        <v>654</v>
      </c>
      <c r="L175" s="10"/>
      <c r="M175" s="10" t="s">
        <v>655</v>
      </c>
      <c r="N175" s="10" t="s">
        <v>43</v>
      </c>
      <c r="O175" s="10" t="s">
        <v>44</v>
      </c>
      <c r="P175" s="11"/>
      <c r="Q175" s="11"/>
      <c r="R175" s="12"/>
      <c r="S175" s="34"/>
      <c r="T175" s="11"/>
      <c r="U175" s="34"/>
      <c r="V175" s="12"/>
      <c r="W175" s="11">
        <f>SUM([1]!Table14[[#This Row],[Amount Due with Indexation &amp; Interest]]-[1]!Table14[[#This Row],[Received Amount]])</f>
        <v>0</v>
      </c>
      <c r="X175" s="24"/>
      <c r="Y175" s="16"/>
      <c r="Z175" s="16"/>
      <c r="AA175" s="17"/>
      <c r="AB175" s="17"/>
      <c r="AC175" s="17"/>
      <c r="AD175" s="10"/>
      <c r="AE175" s="18"/>
      <c r="AF175" s="18"/>
      <c r="AG175" s="19"/>
      <c r="AH175" s="19"/>
      <c r="AI175" s="19"/>
    </row>
    <row r="176" spans="1:35" ht="409.6" x14ac:dyDescent="0.3">
      <c r="A176" s="113">
        <v>2019</v>
      </c>
      <c r="B176" s="94" t="s">
        <v>131</v>
      </c>
      <c r="C176" s="114" t="s">
        <v>634</v>
      </c>
      <c r="D176" s="114" t="s">
        <v>99</v>
      </c>
      <c r="E176" s="114" t="s">
        <v>99</v>
      </c>
      <c r="F176" s="8">
        <v>43752</v>
      </c>
      <c r="G176" s="10" t="s">
        <v>36</v>
      </c>
      <c r="H176" s="10" t="s">
        <v>635</v>
      </c>
      <c r="I176" s="10" t="s">
        <v>636</v>
      </c>
      <c r="J176" s="10" t="s">
        <v>656</v>
      </c>
      <c r="K176" s="10" t="s">
        <v>657</v>
      </c>
      <c r="L176" s="10" t="s">
        <v>66</v>
      </c>
      <c r="M176" s="10" t="s">
        <v>658</v>
      </c>
      <c r="N176" s="10" t="s">
        <v>43</v>
      </c>
      <c r="O176" s="10" t="s">
        <v>44</v>
      </c>
      <c r="P176" s="11"/>
      <c r="Q176" s="11"/>
      <c r="R176" s="12"/>
      <c r="S176" s="34"/>
      <c r="T176" s="11"/>
      <c r="U176" s="34"/>
      <c r="V176" s="12"/>
      <c r="W176" s="11">
        <f>SUM([1]!Table14[[#This Row],[Amount Due with Indexation &amp; Interest]]-[1]!Table14[[#This Row],[Received Amount]])</f>
        <v>0</v>
      </c>
      <c r="X176" s="24"/>
      <c r="Y176" s="16"/>
      <c r="Z176" s="16"/>
      <c r="AA176" s="17"/>
      <c r="AB176" s="17"/>
      <c r="AC176" s="17"/>
      <c r="AD176" s="10"/>
      <c r="AE176" s="18"/>
      <c r="AF176" s="18"/>
      <c r="AG176" s="19"/>
      <c r="AH176" s="19"/>
      <c r="AI176" s="19"/>
    </row>
    <row r="177" spans="1:35" ht="409.6" x14ac:dyDescent="0.3">
      <c r="A177" s="113">
        <v>2019</v>
      </c>
      <c r="B177" s="94" t="s">
        <v>131</v>
      </c>
      <c r="C177" s="114" t="s">
        <v>634</v>
      </c>
      <c r="D177" s="114" t="s">
        <v>99</v>
      </c>
      <c r="E177" s="114" t="s">
        <v>99</v>
      </c>
      <c r="F177" s="8">
        <v>43752</v>
      </c>
      <c r="G177" s="10" t="s">
        <v>36</v>
      </c>
      <c r="H177" s="10" t="s">
        <v>635</v>
      </c>
      <c r="I177" s="10" t="s">
        <v>636</v>
      </c>
      <c r="J177" s="10" t="s">
        <v>574</v>
      </c>
      <c r="K177" s="10" t="s">
        <v>659</v>
      </c>
      <c r="L177" s="10" t="s">
        <v>66</v>
      </c>
      <c r="M177" s="10" t="s">
        <v>660</v>
      </c>
      <c r="N177" s="10" t="s">
        <v>43</v>
      </c>
      <c r="O177" s="10" t="s">
        <v>44</v>
      </c>
      <c r="P177" s="11"/>
      <c r="Q177" s="11"/>
      <c r="R177" s="12"/>
      <c r="S177" s="34"/>
      <c r="T177" s="11"/>
      <c r="U177" s="34"/>
      <c r="V177" s="12"/>
      <c r="W177" s="11">
        <f>SUM([1]!Table14[[#This Row],[Amount Due with Indexation &amp; Interest]]-[1]!Table14[[#This Row],[Received Amount]])</f>
        <v>0</v>
      </c>
      <c r="X177" s="24"/>
      <c r="Y177" s="16"/>
      <c r="Z177" s="16"/>
      <c r="AA177" s="17"/>
      <c r="AB177" s="17"/>
      <c r="AC177" s="17"/>
      <c r="AD177" s="10"/>
      <c r="AE177" s="18"/>
      <c r="AF177" s="18"/>
      <c r="AG177" s="19"/>
      <c r="AH177" s="19"/>
      <c r="AI177" s="19"/>
    </row>
    <row r="178" spans="1:35" ht="409.6" x14ac:dyDescent="0.3">
      <c r="A178" s="113">
        <v>2019</v>
      </c>
      <c r="B178" s="113" t="s">
        <v>57</v>
      </c>
      <c r="C178" s="114" t="s">
        <v>634</v>
      </c>
      <c r="D178" s="114" t="s">
        <v>99</v>
      </c>
      <c r="E178" s="114" t="s">
        <v>99</v>
      </c>
      <c r="F178" s="8">
        <v>43752</v>
      </c>
      <c r="G178" s="10" t="s">
        <v>36</v>
      </c>
      <c r="H178" s="10" t="s">
        <v>635</v>
      </c>
      <c r="I178" s="10" t="s">
        <v>636</v>
      </c>
      <c r="J178" s="10" t="s">
        <v>189</v>
      </c>
      <c r="K178" s="10" t="s">
        <v>661</v>
      </c>
      <c r="L178" s="10" t="s">
        <v>66</v>
      </c>
      <c r="M178" s="10" t="s">
        <v>662</v>
      </c>
      <c r="N178" s="10" t="s">
        <v>43</v>
      </c>
      <c r="O178" s="10" t="s">
        <v>44</v>
      </c>
      <c r="P178" s="11"/>
      <c r="Q178" s="11"/>
      <c r="R178" s="12"/>
      <c r="S178" s="34"/>
      <c r="T178" s="11"/>
      <c r="U178" s="34"/>
      <c r="V178" s="12"/>
      <c r="W178" s="11">
        <f>SUM([1]!Table14[[#This Row],[Amount Due with Indexation &amp; Interest]]-[1]!Table14[[#This Row],[Received Amount]])</f>
        <v>0</v>
      </c>
      <c r="X178" s="24"/>
      <c r="Y178" s="16"/>
      <c r="Z178" s="16"/>
      <c r="AA178" s="17"/>
      <c r="AB178" s="17"/>
      <c r="AC178" s="17"/>
      <c r="AD178" s="10"/>
      <c r="AE178" s="18"/>
      <c r="AF178" s="18"/>
      <c r="AG178" s="19"/>
      <c r="AH178" s="19"/>
      <c r="AI178" s="19"/>
    </row>
    <row r="179" spans="1:35" ht="409.6" x14ac:dyDescent="0.3">
      <c r="A179" s="113">
        <v>2019</v>
      </c>
      <c r="B179" s="94" t="s">
        <v>131</v>
      </c>
      <c r="C179" s="114" t="s">
        <v>634</v>
      </c>
      <c r="D179" s="114" t="s">
        <v>99</v>
      </c>
      <c r="E179" s="114" t="s">
        <v>99</v>
      </c>
      <c r="F179" s="8">
        <v>43752</v>
      </c>
      <c r="G179" s="10" t="s">
        <v>36</v>
      </c>
      <c r="H179" s="10" t="s">
        <v>635</v>
      </c>
      <c r="I179" s="10" t="s">
        <v>636</v>
      </c>
      <c r="J179" s="10" t="s">
        <v>54</v>
      </c>
      <c r="K179" s="10" t="s">
        <v>663</v>
      </c>
      <c r="L179" s="10" t="s">
        <v>66</v>
      </c>
      <c r="M179" s="10" t="s">
        <v>664</v>
      </c>
      <c r="N179" s="10" t="s">
        <v>43</v>
      </c>
      <c r="O179" s="10" t="s">
        <v>44</v>
      </c>
      <c r="P179" s="11"/>
      <c r="Q179" s="11"/>
      <c r="R179" s="12"/>
      <c r="S179" s="34"/>
      <c r="T179" s="11"/>
      <c r="U179" s="34"/>
      <c r="V179" s="12"/>
      <c r="W179" s="11">
        <f>SUM([1]!Table14[[#This Row],[Amount Due with Indexation &amp; Interest]]-[1]!Table14[[#This Row],[Received Amount]])</f>
        <v>0</v>
      </c>
      <c r="X179" s="24"/>
      <c r="Y179" s="16"/>
      <c r="Z179" s="16"/>
      <c r="AA179" s="17"/>
      <c r="AB179" s="17"/>
      <c r="AC179" s="17"/>
      <c r="AD179" s="10"/>
      <c r="AE179" s="18"/>
      <c r="AF179" s="18"/>
      <c r="AG179" s="19"/>
      <c r="AH179" s="19"/>
      <c r="AI179" s="19"/>
    </row>
    <row r="180" spans="1:35" ht="72" x14ac:dyDescent="0.3">
      <c r="A180" s="113">
        <v>2020</v>
      </c>
      <c r="B180" s="94" t="s">
        <v>62</v>
      </c>
      <c r="C180" s="114" t="s">
        <v>665</v>
      </c>
      <c r="D180" s="114" t="s">
        <v>158</v>
      </c>
      <c r="E180" s="114" t="s">
        <v>35</v>
      </c>
      <c r="F180" s="8">
        <v>44173</v>
      </c>
      <c r="G180" s="10" t="s">
        <v>36</v>
      </c>
      <c r="H180" s="44" t="s">
        <v>666</v>
      </c>
      <c r="I180" s="10" t="s">
        <v>667</v>
      </c>
      <c r="J180" s="10" t="s">
        <v>668</v>
      </c>
      <c r="K180" s="10" t="s">
        <v>669</v>
      </c>
      <c r="L180" s="10" t="s">
        <v>66</v>
      </c>
      <c r="M180" s="10" t="s">
        <v>662</v>
      </c>
      <c r="N180" s="10" t="s">
        <v>43</v>
      </c>
      <c r="O180" s="10" t="s">
        <v>44</v>
      </c>
      <c r="P180" s="11">
        <v>11301</v>
      </c>
      <c r="Q180" s="11"/>
      <c r="R180" s="12"/>
      <c r="S180" s="34"/>
      <c r="T180" s="11">
        <v>11301</v>
      </c>
      <c r="U180" s="11">
        <v>11301</v>
      </c>
      <c r="V180" s="25">
        <v>44719</v>
      </c>
      <c r="W180" s="11">
        <f>SUM([1]!Table14[[#This Row],[Amount Due with Indexation &amp; Interest]]-[1]!Table14[[#This Row],[Received Amount]])</f>
        <v>0</v>
      </c>
      <c r="X180" s="22" t="s">
        <v>32</v>
      </c>
      <c r="Y180" s="16"/>
      <c r="Z180" s="16"/>
      <c r="AA180" s="10" t="s">
        <v>176</v>
      </c>
      <c r="AB180" s="10"/>
      <c r="AC180" s="10"/>
      <c r="AD180" s="20">
        <v>45077</v>
      </c>
      <c r="AE180" s="21"/>
      <c r="AF180" s="21"/>
      <c r="AG180" s="19">
        <v>11301</v>
      </c>
      <c r="AH180" s="19"/>
      <c r="AI180" s="19"/>
    </row>
    <row r="181" spans="1:35" ht="72" x14ac:dyDescent="0.3">
      <c r="A181" s="113">
        <v>2020</v>
      </c>
      <c r="B181" s="94" t="s">
        <v>46</v>
      </c>
      <c r="C181" s="114" t="s">
        <v>665</v>
      </c>
      <c r="D181" s="114" t="s">
        <v>158</v>
      </c>
      <c r="E181" s="114" t="s">
        <v>35</v>
      </c>
      <c r="F181" s="8">
        <v>44173</v>
      </c>
      <c r="G181" s="10" t="s">
        <v>36</v>
      </c>
      <c r="H181" s="44" t="s">
        <v>666</v>
      </c>
      <c r="I181" s="10" t="s">
        <v>667</v>
      </c>
      <c r="J181" s="10" t="s">
        <v>47</v>
      </c>
      <c r="K181" s="10" t="s">
        <v>670</v>
      </c>
      <c r="L181" s="10" t="s">
        <v>66</v>
      </c>
      <c r="M181" s="10" t="s">
        <v>662</v>
      </c>
      <c r="N181" s="10" t="s">
        <v>43</v>
      </c>
      <c r="O181" s="10" t="s">
        <v>44</v>
      </c>
      <c r="P181" s="11">
        <v>34065</v>
      </c>
      <c r="Q181" s="11"/>
      <c r="R181" s="12"/>
      <c r="S181" s="34"/>
      <c r="T181" s="11">
        <v>34065</v>
      </c>
      <c r="U181" s="11">
        <v>34065</v>
      </c>
      <c r="V181" s="25">
        <v>44719</v>
      </c>
      <c r="W181" s="11">
        <f>SUM([1]!Table14[[#This Row],[Amount Due with Indexation &amp; Interest]]-[1]!Table14[[#This Row],[Received Amount]])</f>
        <v>0</v>
      </c>
      <c r="X181" s="22" t="s">
        <v>32</v>
      </c>
      <c r="Y181" s="16"/>
      <c r="Z181" s="16"/>
      <c r="AA181" s="17"/>
      <c r="AB181" s="17"/>
      <c r="AC181" s="17"/>
      <c r="AD181" s="10"/>
      <c r="AE181" s="18"/>
      <c r="AF181" s="18"/>
      <c r="AG181" s="19"/>
      <c r="AH181" s="19"/>
      <c r="AI181" s="19"/>
    </row>
    <row r="182" spans="1:35" ht="72" x14ac:dyDescent="0.3">
      <c r="A182" s="113">
        <v>2020</v>
      </c>
      <c r="B182" s="113" t="s">
        <v>62</v>
      </c>
      <c r="C182" s="114" t="s">
        <v>665</v>
      </c>
      <c r="D182" s="114" t="s">
        <v>158</v>
      </c>
      <c r="E182" s="114" t="s">
        <v>35</v>
      </c>
      <c r="F182" s="8">
        <v>44173</v>
      </c>
      <c r="G182" s="10" t="s">
        <v>36</v>
      </c>
      <c r="H182" s="44" t="s">
        <v>666</v>
      </c>
      <c r="I182" s="10" t="s">
        <v>667</v>
      </c>
      <c r="J182" s="10" t="s">
        <v>105</v>
      </c>
      <c r="K182" s="10" t="s">
        <v>671</v>
      </c>
      <c r="L182" s="10" t="s">
        <v>66</v>
      </c>
      <c r="M182" s="10" t="s">
        <v>672</v>
      </c>
      <c r="N182" s="10" t="s">
        <v>43</v>
      </c>
      <c r="O182" s="10" t="s">
        <v>44</v>
      </c>
      <c r="P182" s="11"/>
      <c r="Q182" s="11"/>
      <c r="R182" s="12"/>
      <c r="S182" s="34"/>
      <c r="T182" s="11"/>
      <c r="U182" s="34"/>
      <c r="V182" s="12"/>
      <c r="W182" s="11">
        <f>SUM([1]!Table14[[#This Row],[Amount Due with Indexation &amp; Interest]]-[1]!Table14[[#This Row],[Received Amount]])</f>
        <v>0</v>
      </c>
      <c r="X182" s="24"/>
      <c r="Y182" s="16"/>
      <c r="Z182" s="16"/>
      <c r="AA182" s="17"/>
      <c r="AB182" s="17"/>
      <c r="AC182" s="17"/>
      <c r="AD182" s="10"/>
      <c r="AE182" s="18"/>
      <c r="AF182" s="18"/>
      <c r="AG182" s="19"/>
      <c r="AH182" s="19"/>
      <c r="AI182" s="19"/>
    </row>
    <row r="183" spans="1:35" ht="72" x14ac:dyDescent="0.3">
      <c r="A183" s="113">
        <v>2020</v>
      </c>
      <c r="B183" s="94" t="s">
        <v>62</v>
      </c>
      <c r="C183" s="114" t="s">
        <v>665</v>
      </c>
      <c r="D183" s="114" t="s">
        <v>158</v>
      </c>
      <c r="E183" s="114" t="s">
        <v>35</v>
      </c>
      <c r="F183" s="8">
        <v>44173</v>
      </c>
      <c r="G183" s="10" t="s">
        <v>36</v>
      </c>
      <c r="H183" s="44" t="s">
        <v>666</v>
      </c>
      <c r="I183" s="10" t="s">
        <v>667</v>
      </c>
      <c r="J183" s="10" t="s">
        <v>64</v>
      </c>
      <c r="K183" s="10" t="s">
        <v>673</v>
      </c>
      <c r="L183" s="10" t="s">
        <v>66</v>
      </c>
      <c r="M183" s="10" t="s">
        <v>674</v>
      </c>
      <c r="N183" s="10" t="s">
        <v>43</v>
      </c>
      <c r="O183" s="10" t="s">
        <v>44</v>
      </c>
      <c r="P183" s="11"/>
      <c r="Q183" s="11"/>
      <c r="R183" s="12"/>
      <c r="S183" s="34"/>
      <c r="T183" s="11"/>
      <c r="U183" s="34"/>
      <c r="V183" s="12"/>
      <c r="W183" s="11">
        <f>SUM([1]!Table14[[#This Row],[Amount Due with Indexation &amp; Interest]]-[1]!Table14[[#This Row],[Received Amount]])</f>
        <v>-1</v>
      </c>
      <c r="X183" s="24"/>
      <c r="Y183" s="16"/>
      <c r="Z183" s="16"/>
      <c r="AA183" s="17"/>
      <c r="AB183" s="17"/>
      <c r="AC183" s="17"/>
      <c r="AD183" s="10"/>
      <c r="AE183" s="18"/>
      <c r="AF183" s="18"/>
      <c r="AG183" s="19"/>
      <c r="AH183" s="19"/>
      <c r="AI183" s="19"/>
    </row>
    <row r="184" spans="1:35" ht="86.4" x14ac:dyDescent="0.3">
      <c r="A184" s="113">
        <v>2020</v>
      </c>
      <c r="B184" s="113" t="s">
        <v>131</v>
      </c>
      <c r="C184" s="114" t="s">
        <v>675</v>
      </c>
      <c r="D184" s="114" t="s">
        <v>158</v>
      </c>
      <c r="E184" s="114" t="s">
        <v>35</v>
      </c>
      <c r="F184" s="8">
        <v>44064</v>
      </c>
      <c r="G184" s="10" t="s">
        <v>36</v>
      </c>
      <c r="H184" s="44" t="s">
        <v>676</v>
      </c>
      <c r="I184" s="10" t="s">
        <v>677</v>
      </c>
      <c r="J184" s="10" t="s">
        <v>64</v>
      </c>
      <c r="K184" s="10" t="s">
        <v>678</v>
      </c>
      <c r="L184" s="10" t="s">
        <v>66</v>
      </c>
      <c r="M184" s="10" t="s">
        <v>679</v>
      </c>
      <c r="N184" s="10" t="s">
        <v>43</v>
      </c>
      <c r="O184" s="10" t="s">
        <v>44</v>
      </c>
      <c r="P184" s="11"/>
      <c r="Q184" s="11"/>
      <c r="R184" s="12"/>
      <c r="S184" s="34"/>
      <c r="T184" s="11"/>
      <c r="U184" s="34"/>
      <c r="V184" s="12"/>
      <c r="W184" s="11">
        <f>SUM([1]!Table14[[#This Row],[Amount Due with Indexation &amp; Interest]]-[1]!Table14[[#This Row],[Received Amount]])</f>
        <v>0</v>
      </c>
      <c r="X184" s="24"/>
      <c r="Y184" s="16"/>
      <c r="Z184" s="16"/>
      <c r="AA184" s="17"/>
      <c r="AB184" s="17"/>
      <c r="AC184" s="17"/>
      <c r="AD184" s="10"/>
      <c r="AE184" s="18"/>
      <c r="AF184" s="18"/>
      <c r="AG184" s="19"/>
      <c r="AH184" s="19"/>
      <c r="AI184" s="19"/>
    </row>
    <row r="185" spans="1:35" ht="86.4" x14ac:dyDescent="0.3">
      <c r="A185" s="113">
        <v>2020</v>
      </c>
      <c r="B185" s="113" t="s">
        <v>62</v>
      </c>
      <c r="C185" s="114" t="s">
        <v>675</v>
      </c>
      <c r="D185" s="114" t="s">
        <v>158</v>
      </c>
      <c r="E185" s="114" t="s">
        <v>35</v>
      </c>
      <c r="F185" s="8">
        <v>44064</v>
      </c>
      <c r="G185" s="10" t="s">
        <v>36</v>
      </c>
      <c r="H185" s="44" t="s">
        <v>676</v>
      </c>
      <c r="I185" s="10" t="s">
        <v>677</v>
      </c>
      <c r="J185" s="10" t="s">
        <v>64</v>
      </c>
      <c r="K185" s="10" t="s">
        <v>680</v>
      </c>
      <c r="L185" s="10" t="s">
        <v>66</v>
      </c>
      <c r="M185" s="10" t="s">
        <v>681</v>
      </c>
      <c r="N185" s="10" t="s">
        <v>43</v>
      </c>
      <c r="O185" s="10" t="s">
        <v>44</v>
      </c>
      <c r="P185" s="11">
        <v>60800</v>
      </c>
      <c r="Q185" s="11">
        <v>3648</v>
      </c>
      <c r="R185" s="12" t="s">
        <v>76</v>
      </c>
      <c r="S185" s="34"/>
      <c r="T185" s="11">
        <v>64448</v>
      </c>
      <c r="U185" s="11">
        <v>64448</v>
      </c>
      <c r="V185" s="25">
        <v>45223</v>
      </c>
      <c r="W185" s="11">
        <f>SUM([1]!Table14[[#This Row],[Amount Due with Indexation &amp; Interest]]-[1]!Table14[[#This Row],[Received Amount]])</f>
        <v>0</v>
      </c>
      <c r="X185" s="22" t="s">
        <v>32</v>
      </c>
      <c r="Y185" s="16"/>
      <c r="Z185" s="16"/>
      <c r="AA185" s="17"/>
      <c r="AB185" s="17"/>
      <c r="AC185" s="17" t="s">
        <v>118</v>
      </c>
      <c r="AD185" s="23">
        <v>45383</v>
      </c>
      <c r="AE185" s="18"/>
      <c r="AF185" s="18"/>
      <c r="AG185" s="19"/>
      <c r="AH185" s="19"/>
      <c r="AI185" s="19">
        <v>64448</v>
      </c>
    </row>
    <row r="186" spans="1:35" ht="86.4" x14ac:dyDescent="0.3">
      <c r="A186" s="113">
        <v>2020</v>
      </c>
      <c r="B186" s="113" t="s">
        <v>131</v>
      </c>
      <c r="C186" s="114" t="s">
        <v>675</v>
      </c>
      <c r="D186" s="114" t="s">
        <v>158</v>
      </c>
      <c r="E186" s="114" t="s">
        <v>35</v>
      </c>
      <c r="F186" s="8">
        <v>44064</v>
      </c>
      <c r="G186" s="10" t="s">
        <v>36</v>
      </c>
      <c r="H186" s="44" t="s">
        <v>676</v>
      </c>
      <c r="I186" s="10" t="s">
        <v>677</v>
      </c>
      <c r="J186" s="10" t="s">
        <v>105</v>
      </c>
      <c r="K186" s="10" t="s">
        <v>682</v>
      </c>
      <c r="L186" s="10" t="s">
        <v>66</v>
      </c>
      <c r="M186" s="10" t="s">
        <v>683</v>
      </c>
      <c r="N186" s="10" t="s">
        <v>43</v>
      </c>
      <c r="O186" s="10" t="s">
        <v>44</v>
      </c>
      <c r="P186" s="11"/>
      <c r="Q186" s="11"/>
      <c r="R186" s="12"/>
      <c r="S186" s="34"/>
      <c r="T186" s="11"/>
      <c r="U186" s="34"/>
      <c r="V186" s="12"/>
      <c r="W186" s="11">
        <f>SUM([1]!Table14[[#This Row],[Amount Due with Indexation &amp; Interest]]-[1]!Table14[[#This Row],[Received Amount]])</f>
        <v>0</v>
      </c>
      <c r="X186" s="24"/>
      <c r="Y186" s="16"/>
      <c r="Z186" s="16"/>
      <c r="AA186" s="17"/>
      <c r="AB186" s="17"/>
      <c r="AC186" s="17"/>
      <c r="AD186" s="10"/>
      <c r="AE186" s="18"/>
      <c r="AF186" s="18"/>
      <c r="AG186" s="19"/>
      <c r="AH186" s="19"/>
      <c r="AI186" s="19"/>
    </row>
    <row r="187" spans="1:35" ht="86.4" x14ac:dyDescent="0.3">
      <c r="A187" s="113">
        <v>2020</v>
      </c>
      <c r="B187" s="113" t="s">
        <v>62</v>
      </c>
      <c r="C187" s="114" t="s">
        <v>675</v>
      </c>
      <c r="D187" s="114" t="s">
        <v>158</v>
      </c>
      <c r="E187" s="114" t="s">
        <v>35</v>
      </c>
      <c r="F187" s="8">
        <v>44064</v>
      </c>
      <c r="G187" s="10" t="s">
        <v>36</v>
      </c>
      <c r="H187" s="44" t="s">
        <v>676</v>
      </c>
      <c r="I187" s="10" t="s">
        <v>677</v>
      </c>
      <c r="J187" s="10" t="s">
        <v>39</v>
      </c>
      <c r="K187" s="10" t="s">
        <v>684</v>
      </c>
      <c r="L187" s="10" t="s">
        <v>590</v>
      </c>
      <c r="M187" s="10" t="s">
        <v>130</v>
      </c>
      <c r="N187" s="10" t="s">
        <v>43</v>
      </c>
      <c r="O187" s="10" t="s">
        <v>44</v>
      </c>
      <c r="P187" s="11">
        <v>350</v>
      </c>
      <c r="Q187" s="11"/>
      <c r="R187" s="12"/>
      <c r="S187" s="11"/>
      <c r="T187" s="11">
        <v>350</v>
      </c>
      <c r="U187" s="11">
        <v>350</v>
      </c>
      <c r="V187" s="25">
        <v>45223</v>
      </c>
      <c r="W187" s="11">
        <v>0</v>
      </c>
      <c r="X187" s="22" t="s">
        <v>32</v>
      </c>
      <c r="Y187" s="16"/>
      <c r="Z187" s="16"/>
      <c r="AA187" s="17"/>
      <c r="AB187" s="86"/>
      <c r="AC187" s="86"/>
      <c r="AD187" s="87"/>
      <c r="AE187" s="88"/>
      <c r="AF187" s="88"/>
      <c r="AG187" s="19"/>
      <c r="AH187" s="19"/>
      <c r="AI187" s="19"/>
    </row>
    <row r="188" spans="1:35" ht="86.4" x14ac:dyDescent="0.3">
      <c r="A188" s="113">
        <v>2020</v>
      </c>
      <c r="B188" s="113" t="s">
        <v>62</v>
      </c>
      <c r="C188" s="114" t="s">
        <v>675</v>
      </c>
      <c r="D188" s="114" t="s">
        <v>158</v>
      </c>
      <c r="E188" s="114" t="s">
        <v>35</v>
      </c>
      <c r="F188" s="8">
        <v>44064</v>
      </c>
      <c r="G188" s="10" t="s">
        <v>36</v>
      </c>
      <c r="H188" s="44" t="s">
        <v>676</v>
      </c>
      <c r="I188" s="10" t="s">
        <v>677</v>
      </c>
      <c r="J188" s="10" t="s">
        <v>627</v>
      </c>
      <c r="K188" s="10" t="s">
        <v>685</v>
      </c>
      <c r="L188" s="10" t="s">
        <v>607</v>
      </c>
      <c r="M188" s="10" t="s">
        <v>686</v>
      </c>
      <c r="N188" s="10" t="s">
        <v>43</v>
      </c>
      <c r="O188" s="10" t="s">
        <v>44</v>
      </c>
      <c r="P188" s="11">
        <v>4520.5200000000004</v>
      </c>
      <c r="Q188" s="11">
        <v>271.23</v>
      </c>
      <c r="R188" s="12" t="s">
        <v>76</v>
      </c>
      <c r="S188" s="34"/>
      <c r="T188" s="11">
        <v>4791.75</v>
      </c>
      <c r="U188" s="11">
        <v>4791.75</v>
      </c>
      <c r="V188" s="25">
        <v>44858</v>
      </c>
      <c r="W188" s="11">
        <f>SUM([1]!Table14[[#This Row],[Amount Due with Indexation &amp; Interest]]-[1]!Table14[[#This Row],[Received Amount]])</f>
        <v>0</v>
      </c>
      <c r="X188" s="22" t="s">
        <v>32</v>
      </c>
      <c r="Y188" s="16"/>
      <c r="Z188" s="16"/>
      <c r="AA188" s="10" t="s">
        <v>176</v>
      </c>
      <c r="AB188" s="10"/>
      <c r="AC188" s="10"/>
      <c r="AD188" s="20">
        <v>45077</v>
      </c>
      <c r="AE188" s="21"/>
      <c r="AF188" s="21"/>
      <c r="AG188" s="19">
        <v>4791.75</v>
      </c>
      <c r="AH188" s="19"/>
      <c r="AI188" s="19"/>
    </row>
    <row r="189" spans="1:35" ht="57.6" x14ac:dyDescent="0.3">
      <c r="A189" s="113">
        <v>2021</v>
      </c>
      <c r="B189" s="94" t="s">
        <v>131</v>
      </c>
      <c r="C189" s="114" t="s">
        <v>687</v>
      </c>
      <c r="D189" s="114" t="s">
        <v>260</v>
      </c>
      <c r="E189" s="114" t="s">
        <v>260</v>
      </c>
      <c r="F189" s="8">
        <v>44264</v>
      </c>
      <c r="G189" s="10" t="s">
        <v>36</v>
      </c>
      <c r="H189" s="44" t="s">
        <v>688</v>
      </c>
      <c r="I189" s="10" t="s">
        <v>689</v>
      </c>
      <c r="J189" s="10" t="s">
        <v>39</v>
      </c>
      <c r="K189" s="10" t="s">
        <v>94</v>
      </c>
      <c r="L189" s="10" t="s">
        <v>66</v>
      </c>
      <c r="M189" s="10" t="s">
        <v>690</v>
      </c>
      <c r="N189" s="10" t="s">
        <v>43</v>
      </c>
      <c r="O189" s="10" t="s">
        <v>44</v>
      </c>
      <c r="P189" s="11">
        <v>300</v>
      </c>
      <c r="Q189" s="11"/>
      <c r="R189" s="12"/>
      <c r="S189" s="34"/>
      <c r="T189" s="11">
        <v>300</v>
      </c>
      <c r="U189" s="34"/>
      <c r="V189" s="12"/>
      <c r="W189" s="11">
        <f>SUM([1]!Table14[[#This Row],[Amount Due with Indexation &amp; Interest]]-[1]!Table14[[#This Row],[Received Amount]])</f>
        <v>0</v>
      </c>
      <c r="X189" s="24"/>
      <c r="Y189" s="16"/>
      <c r="Z189" s="16"/>
      <c r="AA189" s="17"/>
      <c r="AB189" s="17"/>
      <c r="AC189" s="17"/>
      <c r="AD189" s="10"/>
      <c r="AE189" s="18"/>
      <c r="AF189" s="18"/>
      <c r="AG189" s="19"/>
      <c r="AH189" s="19"/>
      <c r="AI189" s="19"/>
    </row>
    <row r="190" spans="1:35" ht="57.6" x14ac:dyDescent="0.3">
      <c r="A190" s="113">
        <v>2021</v>
      </c>
      <c r="B190" s="94" t="s">
        <v>131</v>
      </c>
      <c r="C190" s="114" t="s">
        <v>687</v>
      </c>
      <c r="D190" s="114" t="s">
        <v>260</v>
      </c>
      <c r="E190" s="114" t="s">
        <v>260</v>
      </c>
      <c r="F190" s="8">
        <v>44264</v>
      </c>
      <c r="G190" s="10" t="s">
        <v>36</v>
      </c>
      <c r="H190" s="44" t="s">
        <v>688</v>
      </c>
      <c r="I190" s="10" t="s">
        <v>689</v>
      </c>
      <c r="J190" s="10" t="s">
        <v>627</v>
      </c>
      <c r="K190" s="10" t="s">
        <v>691</v>
      </c>
      <c r="L190" s="10" t="s">
        <v>629</v>
      </c>
      <c r="M190" s="10" t="s">
        <v>686</v>
      </c>
      <c r="N190" s="10" t="s">
        <v>43</v>
      </c>
      <c r="O190" s="10" t="s">
        <v>44</v>
      </c>
      <c r="P190" s="11"/>
      <c r="Q190" s="11"/>
      <c r="R190" s="12"/>
      <c r="S190" s="34"/>
      <c r="T190" s="11"/>
      <c r="U190" s="34"/>
      <c r="V190" s="12"/>
      <c r="W190" s="11"/>
      <c r="X190" s="24"/>
      <c r="Y190" s="16"/>
      <c r="Z190" s="16"/>
      <c r="AA190" s="17"/>
      <c r="AB190" s="17"/>
      <c r="AC190" s="17"/>
      <c r="AD190" s="10"/>
      <c r="AE190" s="18"/>
      <c r="AF190" s="18"/>
      <c r="AG190" s="19"/>
      <c r="AH190" s="19"/>
      <c r="AI190" s="19"/>
    </row>
    <row r="191" spans="1:35" ht="57.6" x14ac:dyDescent="0.3">
      <c r="A191" s="113">
        <v>2021</v>
      </c>
      <c r="B191" s="94" t="s">
        <v>131</v>
      </c>
      <c r="C191" s="114" t="s">
        <v>687</v>
      </c>
      <c r="D191" s="114" t="s">
        <v>260</v>
      </c>
      <c r="E191" s="114" t="s">
        <v>260</v>
      </c>
      <c r="F191" s="8">
        <v>44264</v>
      </c>
      <c r="G191" s="10" t="s">
        <v>36</v>
      </c>
      <c r="H191" s="44" t="s">
        <v>688</v>
      </c>
      <c r="I191" s="10" t="s">
        <v>689</v>
      </c>
      <c r="J191" s="10" t="s">
        <v>64</v>
      </c>
      <c r="K191" s="10" t="s">
        <v>692</v>
      </c>
      <c r="L191" s="10" t="s">
        <v>66</v>
      </c>
      <c r="M191" s="10" t="s">
        <v>693</v>
      </c>
      <c r="N191" s="10" t="s">
        <v>43</v>
      </c>
      <c r="O191" s="10" t="s">
        <v>44</v>
      </c>
      <c r="P191" s="11"/>
      <c r="Q191" s="11"/>
      <c r="R191" s="12"/>
      <c r="S191" s="34"/>
      <c r="T191" s="11"/>
      <c r="U191" s="34"/>
      <c r="V191" s="12"/>
      <c r="W191" s="11">
        <f>SUM([1]!Table14[[#This Row],[Amount Due with Indexation &amp; Interest]]-[1]!Table14[[#This Row],[Received Amount]])</f>
        <v>0</v>
      </c>
      <c r="X191" s="24"/>
      <c r="Y191" s="16"/>
      <c r="Z191" s="16"/>
      <c r="AA191" s="17"/>
      <c r="AB191" s="17"/>
      <c r="AC191" s="17"/>
      <c r="AD191" s="10"/>
      <c r="AE191" s="18"/>
      <c r="AF191" s="18"/>
      <c r="AG191" s="19"/>
      <c r="AH191" s="19"/>
      <c r="AI191" s="19"/>
    </row>
    <row r="192" spans="1:35" ht="201.6" x14ac:dyDescent="0.3">
      <c r="A192" s="113">
        <v>2021</v>
      </c>
      <c r="B192" s="94" t="s">
        <v>131</v>
      </c>
      <c r="C192" s="114" t="s">
        <v>694</v>
      </c>
      <c r="D192" s="114" t="s">
        <v>140</v>
      </c>
      <c r="E192" s="114" t="s">
        <v>140</v>
      </c>
      <c r="F192" s="8">
        <v>44433</v>
      </c>
      <c r="G192" s="10" t="s">
        <v>70</v>
      </c>
      <c r="H192" s="90" t="s">
        <v>695</v>
      </c>
      <c r="I192" s="10" t="s">
        <v>696</v>
      </c>
      <c r="J192" s="10" t="s">
        <v>64</v>
      </c>
      <c r="K192" s="10" t="s">
        <v>697</v>
      </c>
      <c r="L192" s="10" t="s">
        <v>43</v>
      </c>
      <c r="M192" s="10" t="s">
        <v>698</v>
      </c>
      <c r="N192" s="10" t="s">
        <v>43</v>
      </c>
      <c r="O192" s="10" t="s">
        <v>44</v>
      </c>
      <c r="P192" s="11"/>
      <c r="Q192" s="11"/>
      <c r="R192" s="12"/>
      <c r="S192" s="34"/>
      <c r="T192" s="11"/>
      <c r="U192" s="34"/>
      <c r="V192" s="12"/>
      <c r="W192" s="11">
        <f>SUM([1]!Table14[[#This Row],[Amount Due with Indexation &amp; Interest]]-[1]!Table14[[#This Row],[Received Amount]])</f>
        <v>0</v>
      </c>
      <c r="X192" s="24"/>
      <c r="Y192" s="16"/>
      <c r="Z192" s="16"/>
      <c r="AA192" s="17"/>
      <c r="AB192" s="17"/>
      <c r="AC192" s="17"/>
      <c r="AD192" s="10"/>
      <c r="AE192" s="18"/>
      <c r="AF192" s="18"/>
      <c r="AG192" s="19"/>
      <c r="AH192" s="19"/>
      <c r="AI192" s="19"/>
    </row>
    <row r="193" spans="1:35" ht="158.4" x14ac:dyDescent="0.3">
      <c r="A193" s="113">
        <v>2021</v>
      </c>
      <c r="B193" s="94" t="s">
        <v>131</v>
      </c>
      <c r="C193" s="114" t="s">
        <v>694</v>
      </c>
      <c r="D193" s="114" t="s">
        <v>140</v>
      </c>
      <c r="E193" s="114" t="s">
        <v>140</v>
      </c>
      <c r="F193" s="8">
        <v>44433</v>
      </c>
      <c r="G193" s="10" t="s">
        <v>70</v>
      </c>
      <c r="H193" s="90" t="s">
        <v>695</v>
      </c>
      <c r="I193" s="10" t="s">
        <v>696</v>
      </c>
      <c r="J193" s="10" t="s">
        <v>105</v>
      </c>
      <c r="K193" s="10" t="s">
        <v>699</v>
      </c>
      <c r="L193" s="10" t="s">
        <v>43</v>
      </c>
      <c r="M193" s="10" t="s">
        <v>700</v>
      </c>
      <c r="N193" s="10" t="s">
        <v>43</v>
      </c>
      <c r="O193" s="10" t="s">
        <v>44</v>
      </c>
      <c r="P193" s="11"/>
      <c r="Q193" s="11"/>
      <c r="R193" s="12"/>
      <c r="S193" s="34"/>
      <c r="T193" s="11"/>
      <c r="U193" s="34"/>
      <c r="V193" s="12"/>
      <c r="W193" s="11">
        <f>SUM([1]!Table14[[#This Row],[Amount Due with Indexation &amp; Interest]]-[1]!Table14[[#This Row],[Received Amount]])</f>
        <v>0</v>
      </c>
      <c r="X193" s="24"/>
      <c r="Y193" s="16"/>
      <c r="Z193" s="16"/>
      <c r="AA193" s="17"/>
      <c r="AB193" s="17"/>
      <c r="AC193" s="17"/>
      <c r="AD193" s="10"/>
      <c r="AE193" s="18"/>
      <c r="AF193" s="18"/>
      <c r="AG193" s="19"/>
      <c r="AH193" s="19"/>
      <c r="AI193" s="19"/>
    </row>
    <row r="194" spans="1:35" ht="28.8" x14ac:dyDescent="0.3">
      <c r="A194" s="113">
        <v>2021</v>
      </c>
      <c r="B194" s="94" t="s">
        <v>62</v>
      </c>
      <c r="C194" s="114" t="s">
        <v>701</v>
      </c>
      <c r="D194" s="114" t="s">
        <v>121</v>
      </c>
      <c r="E194" s="114" t="s">
        <v>120</v>
      </c>
      <c r="F194" s="8">
        <v>44516</v>
      </c>
      <c r="G194" s="10" t="s">
        <v>36</v>
      </c>
      <c r="H194" s="91" t="s">
        <v>702</v>
      </c>
      <c r="I194" s="10" t="s">
        <v>703</v>
      </c>
      <c r="J194" s="10" t="s">
        <v>64</v>
      </c>
      <c r="K194" s="10" t="s">
        <v>704</v>
      </c>
      <c r="L194" s="10" t="s">
        <v>43</v>
      </c>
      <c r="M194" s="10" t="s">
        <v>705</v>
      </c>
      <c r="N194" s="10" t="s">
        <v>43</v>
      </c>
      <c r="O194" s="10" t="s">
        <v>44</v>
      </c>
      <c r="P194" s="34"/>
      <c r="Q194" s="11"/>
      <c r="R194" s="12"/>
      <c r="S194" s="11"/>
      <c r="T194" s="11"/>
      <c r="U194" s="11"/>
      <c r="V194" s="12"/>
      <c r="W194" s="11"/>
      <c r="X194" s="24"/>
      <c r="Y194" s="16"/>
      <c r="Z194" s="16"/>
      <c r="AA194" s="17"/>
      <c r="AB194" s="17"/>
      <c r="AC194" s="17"/>
      <c r="AD194" s="10"/>
      <c r="AE194" s="18"/>
      <c r="AF194" s="18"/>
      <c r="AG194" s="19"/>
      <c r="AH194" s="19"/>
      <c r="AI194" s="19"/>
    </row>
    <row r="195" spans="1:35" ht="28.8" x14ac:dyDescent="0.3">
      <c r="A195" s="113">
        <v>2021</v>
      </c>
      <c r="B195" s="94" t="s">
        <v>62</v>
      </c>
      <c r="C195" s="114" t="s">
        <v>701</v>
      </c>
      <c r="D195" s="114" t="s">
        <v>121</v>
      </c>
      <c r="E195" s="114" t="s">
        <v>120</v>
      </c>
      <c r="F195" s="8">
        <v>44516</v>
      </c>
      <c r="G195" s="10" t="s">
        <v>36</v>
      </c>
      <c r="H195" s="91" t="s">
        <v>702</v>
      </c>
      <c r="I195" s="10" t="s">
        <v>703</v>
      </c>
      <c r="J195" s="10" t="s">
        <v>39</v>
      </c>
      <c r="K195" s="10" t="s">
        <v>706</v>
      </c>
      <c r="L195" s="10" t="s">
        <v>44</v>
      </c>
      <c r="M195" s="10" t="s">
        <v>707</v>
      </c>
      <c r="N195" s="10" t="s">
        <v>43</v>
      </c>
      <c r="O195" s="10" t="s">
        <v>44</v>
      </c>
      <c r="P195" s="11">
        <v>330</v>
      </c>
      <c r="Q195" s="11"/>
      <c r="R195" s="12"/>
      <c r="S195" s="11"/>
      <c r="T195" s="11">
        <v>330</v>
      </c>
      <c r="U195" s="11">
        <v>330</v>
      </c>
      <c r="V195" s="25">
        <v>44858</v>
      </c>
      <c r="W195" s="11">
        <v>0</v>
      </c>
      <c r="X195" s="22" t="s">
        <v>176</v>
      </c>
      <c r="Y195" s="16"/>
      <c r="Z195" s="16"/>
      <c r="AA195" s="17"/>
      <c r="AB195" s="17"/>
      <c r="AC195" s="17"/>
      <c r="AD195" s="10"/>
      <c r="AE195" s="18"/>
      <c r="AF195" s="18"/>
      <c r="AG195" s="19"/>
      <c r="AH195" s="19"/>
      <c r="AI195" s="19"/>
    </row>
    <row r="196" spans="1:35" ht="43.2" x14ac:dyDescent="0.3">
      <c r="A196" s="113">
        <v>2022</v>
      </c>
      <c r="B196" s="94" t="s">
        <v>62</v>
      </c>
      <c r="C196" s="114" t="s">
        <v>708</v>
      </c>
      <c r="D196" s="114" t="s">
        <v>709</v>
      </c>
      <c r="E196" s="114" t="s">
        <v>709</v>
      </c>
      <c r="F196" s="8">
        <v>44809</v>
      </c>
      <c r="G196" s="10" t="s">
        <v>36</v>
      </c>
      <c r="H196" s="90" t="s">
        <v>710</v>
      </c>
      <c r="I196" s="10" t="s">
        <v>711</v>
      </c>
      <c r="J196" s="10" t="s">
        <v>712</v>
      </c>
      <c r="K196" s="10" t="s">
        <v>713</v>
      </c>
      <c r="L196" s="10" t="s">
        <v>43</v>
      </c>
      <c r="M196" s="10" t="s">
        <v>145</v>
      </c>
      <c r="N196" s="10" t="s">
        <v>43</v>
      </c>
      <c r="O196" s="10" t="s">
        <v>44</v>
      </c>
      <c r="P196" s="34"/>
      <c r="Q196" s="11"/>
      <c r="R196" s="12"/>
      <c r="S196" s="11"/>
      <c r="T196" s="11"/>
      <c r="U196" s="11"/>
      <c r="V196" s="12"/>
      <c r="W196" s="11"/>
      <c r="X196" s="24"/>
      <c r="Y196" s="16"/>
      <c r="Z196" s="16"/>
      <c r="AA196" s="17"/>
      <c r="AB196" s="86"/>
      <c r="AC196" s="86"/>
      <c r="AD196" s="87"/>
      <c r="AE196" s="88"/>
      <c r="AF196" s="88"/>
      <c r="AG196" s="19"/>
      <c r="AH196" s="19"/>
      <c r="AI196" s="19"/>
    </row>
    <row r="197" spans="1:35" ht="28.8" x14ac:dyDescent="0.3">
      <c r="A197" s="113">
        <v>2022</v>
      </c>
      <c r="B197" s="94" t="s">
        <v>131</v>
      </c>
      <c r="C197" s="114" t="s">
        <v>708</v>
      </c>
      <c r="D197" s="114" t="s">
        <v>709</v>
      </c>
      <c r="E197" s="114" t="s">
        <v>709</v>
      </c>
      <c r="F197" s="8">
        <v>44809</v>
      </c>
      <c r="G197" s="10" t="s">
        <v>36</v>
      </c>
      <c r="H197" s="90" t="s">
        <v>710</v>
      </c>
      <c r="I197" s="10" t="s">
        <v>711</v>
      </c>
      <c r="J197" s="10" t="s">
        <v>105</v>
      </c>
      <c r="K197" s="10" t="s">
        <v>714</v>
      </c>
      <c r="L197" s="10" t="s">
        <v>43</v>
      </c>
      <c r="M197" s="10" t="s">
        <v>715</v>
      </c>
      <c r="N197" s="10" t="s">
        <v>43</v>
      </c>
      <c r="O197" s="10" t="s">
        <v>44</v>
      </c>
      <c r="P197" s="34"/>
      <c r="Q197" s="11"/>
      <c r="R197" s="12"/>
      <c r="S197" s="11"/>
      <c r="T197" s="11"/>
      <c r="U197" s="11"/>
      <c r="V197" s="12"/>
      <c r="W197" s="11"/>
      <c r="X197" s="24"/>
      <c r="Y197" s="16"/>
      <c r="Z197" s="16"/>
      <c r="AA197" s="17"/>
      <c r="AB197" s="86"/>
      <c r="AC197" s="86"/>
      <c r="AD197" s="87"/>
      <c r="AE197" s="88"/>
      <c r="AF197" s="88"/>
      <c r="AG197" s="19"/>
      <c r="AH197" s="19"/>
      <c r="AI197" s="19"/>
    </row>
    <row r="198" spans="1:35" ht="28.8" x14ac:dyDescent="0.3">
      <c r="A198" s="113">
        <v>2022</v>
      </c>
      <c r="B198" s="94" t="s">
        <v>62</v>
      </c>
      <c r="C198" s="114" t="s">
        <v>708</v>
      </c>
      <c r="D198" s="114" t="s">
        <v>709</v>
      </c>
      <c r="E198" s="114" t="s">
        <v>709</v>
      </c>
      <c r="F198" s="8">
        <v>44809</v>
      </c>
      <c r="G198" s="10" t="s">
        <v>36</v>
      </c>
      <c r="H198" s="90" t="s">
        <v>710</v>
      </c>
      <c r="I198" s="10" t="s">
        <v>711</v>
      </c>
      <c r="J198" s="10" t="s">
        <v>204</v>
      </c>
      <c r="K198" s="10" t="s">
        <v>716</v>
      </c>
      <c r="L198" s="10" t="s">
        <v>43</v>
      </c>
      <c r="M198" s="10" t="s">
        <v>717</v>
      </c>
      <c r="N198" s="10" t="s">
        <v>43</v>
      </c>
      <c r="O198" s="10" t="s">
        <v>44</v>
      </c>
      <c r="P198" s="34"/>
      <c r="Q198" s="11"/>
      <c r="R198" s="12"/>
      <c r="S198" s="11"/>
      <c r="T198" s="11"/>
      <c r="U198" s="11"/>
      <c r="V198" s="12"/>
      <c r="W198" s="11"/>
      <c r="X198" s="24"/>
      <c r="Y198" s="16"/>
      <c r="Z198" s="16"/>
      <c r="AA198" s="17"/>
      <c r="AB198" s="86"/>
      <c r="AC198" s="86"/>
      <c r="AD198" s="87"/>
      <c r="AE198" s="88"/>
      <c r="AF198" s="88"/>
      <c r="AG198" s="19"/>
      <c r="AH198" s="19"/>
      <c r="AI198" s="19"/>
    </row>
    <row r="199" spans="1:35" ht="86.4" x14ac:dyDescent="0.3">
      <c r="A199" s="113">
        <v>2022</v>
      </c>
      <c r="B199" s="94" t="s">
        <v>131</v>
      </c>
      <c r="C199" s="114" t="s">
        <v>708</v>
      </c>
      <c r="D199" s="114" t="s">
        <v>709</v>
      </c>
      <c r="E199" s="114" t="s">
        <v>709</v>
      </c>
      <c r="F199" s="8">
        <v>44809</v>
      </c>
      <c r="G199" s="10" t="s">
        <v>36</v>
      </c>
      <c r="H199" s="90" t="s">
        <v>710</v>
      </c>
      <c r="I199" s="10" t="s">
        <v>711</v>
      </c>
      <c r="J199" s="10" t="s">
        <v>64</v>
      </c>
      <c r="K199" s="10" t="s">
        <v>718</v>
      </c>
      <c r="L199" s="10" t="s">
        <v>43</v>
      </c>
      <c r="M199" s="10" t="s">
        <v>715</v>
      </c>
      <c r="N199" s="10" t="s">
        <v>43</v>
      </c>
      <c r="O199" s="10" t="s">
        <v>44</v>
      </c>
      <c r="P199" s="34"/>
      <c r="Q199" s="11"/>
      <c r="R199" s="12"/>
      <c r="S199" s="11"/>
      <c r="T199" s="11"/>
      <c r="U199" s="11"/>
      <c r="V199" s="12"/>
      <c r="W199" s="11"/>
      <c r="X199" s="24"/>
      <c r="Y199" s="16"/>
      <c r="Z199" s="16"/>
      <c r="AA199" s="17"/>
      <c r="AB199" s="86"/>
      <c r="AC199" s="86"/>
      <c r="AD199" s="87"/>
      <c r="AE199" s="88"/>
      <c r="AF199" s="88"/>
      <c r="AG199" s="19"/>
      <c r="AH199" s="19"/>
      <c r="AI199" s="19"/>
    </row>
    <row r="200" spans="1:35" ht="43.2" x14ac:dyDescent="0.3">
      <c r="A200" s="113">
        <v>2022</v>
      </c>
      <c r="B200" s="94" t="s">
        <v>131</v>
      </c>
      <c r="C200" s="114" t="s">
        <v>708</v>
      </c>
      <c r="D200" s="114" t="s">
        <v>709</v>
      </c>
      <c r="E200" s="114" t="s">
        <v>709</v>
      </c>
      <c r="F200" s="8">
        <v>44809</v>
      </c>
      <c r="G200" s="10" t="s">
        <v>36</v>
      </c>
      <c r="H200" s="90" t="s">
        <v>710</v>
      </c>
      <c r="I200" s="10" t="s">
        <v>711</v>
      </c>
      <c r="J200" s="10" t="s">
        <v>47</v>
      </c>
      <c r="K200" s="10" t="s">
        <v>719</v>
      </c>
      <c r="L200" s="10" t="s">
        <v>709</v>
      </c>
      <c r="M200" s="10" t="s">
        <v>145</v>
      </c>
      <c r="N200" s="10" t="s">
        <v>43</v>
      </c>
      <c r="O200" s="10" t="s">
        <v>44</v>
      </c>
      <c r="P200" s="11">
        <v>10810</v>
      </c>
      <c r="Q200" s="11"/>
      <c r="R200" s="12"/>
      <c r="S200" s="11"/>
      <c r="T200" s="11">
        <v>10810</v>
      </c>
      <c r="U200" s="11"/>
      <c r="V200" s="12"/>
      <c r="W200" s="11">
        <v>10810</v>
      </c>
      <c r="X200" s="24"/>
      <c r="Y200" s="16"/>
      <c r="Z200" s="16"/>
      <c r="AA200" s="17"/>
      <c r="AB200" s="86"/>
      <c r="AC200" s="86"/>
      <c r="AD200" s="87"/>
      <c r="AE200" s="88"/>
      <c r="AF200" s="88"/>
      <c r="AG200" s="19"/>
      <c r="AH200" s="19"/>
      <c r="AI200" s="19"/>
    </row>
    <row r="201" spans="1:35" ht="144" x14ac:dyDescent="0.3">
      <c r="A201" s="113">
        <v>2022</v>
      </c>
      <c r="B201" s="94" t="s">
        <v>131</v>
      </c>
      <c r="C201" s="114" t="s">
        <v>720</v>
      </c>
      <c r="D201" s="114" t="s">
        <v>158</v>
      </c>
      <c r="E201" s="114" t="s">
        <v>338</v>
      </c>
      <c r="F201" s="8">
        <v>44641</v>
      </c>
      <c r="G201" s="10" t="s">
        <v>36</v>
      </c>
      <c r="H201" s="90" t="s">
        <v>721</v>
      </c>
      <c r="I201" s="10" t="s">
        <v>722</v>
      </c>
      <c r="J201" s="10" t="s">
        <v>64</v>
      </c>
      <c r="K201" s="10" t="s">
        <v>723</v>
      </c>
      <c r="L201" s="10" t="s">
        <v>66</v>
      </c>
      <c r="M201" s="10" t="s">
        <v>724</v>
      </c>
      <c r="N201" s="10" t="s">
        <v>43</v>
      </c>
      <c r="O201" s="10" t="s">
        <v>44</v>
      </c>
      <c r="P201" s="11">
        <v>0</v>
      </c>
      <c r="Q201" s="11">
        <v>0</v>
      </c>
      <c r="R201" s="12"/>
      <c r="S201" s="11"/>
      <c r="T201" s="11">
        <v>0</v>
      </c>
      <c r="U201" s="11"/>
      <c r="V201" s="12"/>
      <c r="W201" s="11"/>
      <c r="X201" s="24"/>
      <c r="Y201" s="16"/>
      <c r="Z201" s="16"/>
      <c r="AA201" s="17"/>
      <c r="AB201" s="86"/>
      <c r="AC201" s="86"/>
      <c r="AD201" s="87"/>
      <c r="AE201" s="88"/>
      <c r="AF201" s="88"/>
      <c r="AG201" s="19"/>
      <c r="AH201" s="19"/>
      <c r="AI201" s="19"/>
    </row>
    <row r="202" spans="1:35" ht="144" x14ac:dyDescent="0.3">
      <c r="A202" s="113">
        <v>2022</v>
      </c>
      <c r="B202" s="94" t="s">
        <v>131</v>
      </c>
      <c r="C202" s="114" t="s">
        <v>720</v>
      </c>
      <c r="D202" s="114" t="s">
        <v>158</v>
      </c>
      <c r="E202" s="114" t="s">
        <v>338</v>
      </c>
      <c r="F202" s="8">
        <v>44641</v>
      </c>
      <c r="G202" s="10" t="s">
        <v>36</v>
      </c>
      <c r="H202" s="90" t="s">
        <v>721</v>
      </c>
      <c r="I202" s="10" t="s">
        <v>722</v>
      </c>
      <c r="J202" s="10" t="s">
        <v>165</v>
      </c>
      <c r="K202" s="10" t="s">
        <v>725</v>
      </c>
      <c r="L202" s="10"/>
      <c r="M202" s="10" t="s">
        <v>726</v>
      </c>
      <c r="N202" s="10" t="s">
        <v>43</v>
      </c>
      <c r="O202" s="10" t="s">
        <v>44</v>
      </c>
      <c r="P202" s="11">
        <v>0</v>
      </c>
      <c r="Q202" s="11">
        <v>0</v>
      </c>
      <c r="R202" s="12"/>
      <c r="S202" s="11"/>
      <c r="T202" s="11"/>
      <c r="U202" s="11"/>
      <c r="V202" s="12"/>
      <c r="W202" s="11"/>
      <c r="X202" s="24"/>
      <c r="Y202" s="16"/>
      <c r="Z202" s="16"/>
      <c r="AA202" s="17"/>
      <c r="AB202" s="86"/>
      <c r="AC202" s="86"/>
      <c r="AD202" s="87"/>
      <c r="AE202" s="88"/>
      <c r="AF202" s="88"/>
      <c r="AG202" s="19"/>
      <c r="AH202" s="19"/>
      <c r="AI202" s="19"/>
    </row>
    <row r="203" spans="1:35" ht="144" x14ac:dyDescent="0.3">
      <c r="A203" s="113">
        <v>2022</v>
      </c>
      <c r="B203" s="94" t="s">
        <v>131</v>
      </c>
      <c r="C203" s="114" t="s">
        <v>727</v>
      </c>
      <c r="D203" s="114" t="s">
        <v>158</v>
      </c>
      <c r="E203" s="114" t="s">
        <v>338</v>
      </c>
      <c r="F203" s="8">
        <v>44641</v>
      </c>
      <c r="G203" s="10" t="s">
        <v>36</v>
      </c>
      <c r="H203" s="90" t="s">
        <v>721</v>
      </c>
      <c r="I203" s="10" t="s">
        <v>722</v>
      </c>
      <c r="J203" s="10" t="s">
        <v>105</v>
      </c>
      <c r="K203" s="10" t="s">
        <v>589</v>
      </c>
      <c r="L203" s="10" t="s">
        <v>66</v>
      </c>
      <c r="M203" s="10" t="s">
        <v>728</v>
      </c>
      <c r="N203" s="10" t="s">
        <v>43</v>
      </c>
      <c r="O203" s="10" t="s">
        <v>44</v>
      </c>
      <c r="P203" s="11">
        <v>0</v>
      </c>
      <c r="Q203" s="11">
        <v>0</v>
      </c>
      <c r="R203" s="12"/>
      <c r="S203" s="11"/>
      <c r="T203" s="11">
        <v>0</v>
      </c>
      <c r="U203" s="11"/>
      <c r="V203" s="12"/>
      <c r="W203" s="11"/>
      <c r="X203" s="24"/>
      <c r="Y203" s="16"/>
      <c r="Z203" s="16"/>
      <c r="AA203" s="17"/>
      <c r="AB203" s="86"/>
      <c r="AC203" s="86"/>
      <c r="AD203" s="87"/>
      <c r="AE203" s="88"/>
      <c r="AF203" s="88"/>
      <c r="AG203" s="19"/>
      <c r="AH203" s="19"/>
      <c r="AI203" s="19"/>
    </row>
    <row r="204" spans="1:35" ht="144" x14ac:dyDescent="0.3">
      <c r="A204" s="113">
        <v>2022</v>
      </c>
      <c r="B204" s="94" t="s">
        <v>131</v>
      </c>
      <c r="C204" s="114" t="s">
        <v>729</v>
      </c>
      <c r="D204" s="114" t="s">
        <v>158</v>
      </c>
      <c r="E204" s="114" t="s">
        <v>338</v>
      </c>
      <c r="F204" s="8">
        <v>44641</v>
      </c>
      <c r="G204" s="10" t="s">
        <v>36</v>
      </c>
      <c r="H204" s="90" t="s">
        <v>721</v>
      </c>
      <c r="I204" s="10" t="s">
        <v>722</v>
      </c>
      <c r="J204" s="10" t="s">
        <v>47</v>
      </c>
      <c r="K204" s="10" t="s">
        <v>730</v>
      </c>
      <c r="L204" s="10" t="s">
        <v>731</v>
      </c>
      <c r="M204" s="10" t="s">
        <v>732</v>
      </c>
      <c r="N204" s="10" t="s">
        <v>43</v>
      </c>
      <c r="O204" s="10" t="s">
        <v>44</v>
      </c>
      <c r="P204" s="11">
        <v>114570</v>
      </c>
      <c r="Q204" s="92" t="s">
        <v>76</v>
      </c>
      <c r="R204" s="12"/>
      <c r="S204" s="11"/>
      <c r="T204" s="11">
        <v>114570</v>
      </c>
      <c r="U204" s="11"/>
      <c r="V204" s="12"/>
      <c r="W204" s="11">
        <v>114570</v>
      </c>
      <c r="X204" s="24"/>
      <c r="Y204" s="16"/>
      <c r="Z204" s="16"/>
      <c r="AA204" s="17"/>
      <c r="AB204" s="86"/>
      <c r="AC204" s="86"/>
      <c r="AD204" s="87"/>
      <c r="AE204" s="88"/>
      <c r="AF204" s="88"/>
      <c r="AG204" s="19"/>
      <c r="AH204" s="19"/>
      <c r="AI204" s="19"/>
    </row>
    <row r="205" spans="1:35" ht="187.2" x14ac:dyDescent="0.3">
      <c r="A205" s="113">
        <v>2023</v>
      </c>
      <c r="B205" s="94" t="s">
        <v>131</v>
      </c>
      <c r="C205" s="114" t="s">
        <v>733</v>
      </c>
      <c r="D205" s="114" t="s">
        <v>338</v>
      </c>
      <c r="E205" s="114" t="s">
        <v>338</v>
      </c>
      <c r="F205" s="8">
        <v>45163</v>
      </c>
      <c r="G205" s="10" t="s">
        <v>36</v>
      </c>
      <c r="H205" s="90" t="s">
        <v>734</v>
      </c>
      <c r="I205" s="10" t="s">
        <v>735</v>
      </c>
      <c r="J205" s="10" t="s">
        <v>47</v>
      </c>
      <c r="K205" s="10" t="s">
        <v>736</v>
      </c>
      <c r="L205" s="10" t="s">
        <v>731</v>
      </c>
      <c r="M205" s="10" t="s">
        <v>608</v>
      </c>
      <c r="N205" s="10" t="s">
        <v>43</v>
      </c>
      <c r="O205" s="10" t="s">
        <v>44</v>
      </c>
      <c r="P205" s="11">
        <v>100700</v>
      </c>
      <c r="Q205" s="11" t="s">
        <v>76</v>
      </c>
      <c r="R205" s="12"/>
      <c r="S205" s="11"/>
      <c r="T205" s="11">
        <v>100700</v>
      </c>
      <c r="U205" s="11"/>
      <c r="V205" s="12"/>
      <c r="W205" s="11">
        <v>100700</v>
      </c>
      <c r="X205" s="24"/>
      <c r="Y205" s="16"/>
      <c r="Z205" s="16"/>
      <c r="AA205" s="17"/>
      <c r="AB205" s="17"/>
      <c r="AC205" s="86"/>
      <c r="AD205" s="87"/>
      <c r="AE205" s="88"/>
      <c r="AF205" s="88"/>
      <c r="AG205" s="19"/>
      <c r="AH205" s="19"/>
      <c r="AI205" s="19"/>
    </row>
    <row r="206" spans="1:35" ht="187.2" x14ac:dyDescent="0.3">
      <c r="A206" s="113">
        <v>2023</v>
      </c>
      <c r="B206" s="94" t="s">
        <v>131</v>
      </c>
      <c r="C206" s="114" t="s">
        <v>737</v>
      </c>
      <c r="D206" s="114" t="s">
        <v>338</v>
      </c>
      <c r="E206" s="114" t="s">
        <v>338</v>
      </c>
      <c r="F206" s="8">
        <v>45163</v>
      </c>
      <c r="G206" s="10" t="s">
        <v>36</v>
      </c>
      <c r="H206" s="90" t="s">
        <v>734</v>
      </c>
      <c r="I206" s="10" t="s">
        <v>735</v>
      </c>
      <c r="J206" s="10" t="s">
        <v>366</v>
      </c>
      <c r="K206" s="10" t="s">
        <v>738</v>
      </c>
      <c r="L206" s="10" t="s">
        <v>342</v>
      </c>
      <c r="M206" s="10" t="s">
        <v>739</v>
      </c>
      <c r="N206" s="10" t="s">
        <v>43</v>
      </c>
      <c r="O206" s="10" t="s">
        <v>44</v>
      </c>
      <c r="P206" s="11">
        <v>0</v>
      </c>
      <c r="Q206" s="11"/>
      <c r="R206" s="12"/>
      <c r="S206" s="11"/>
      <c r="T206" s="11">
        <v>0</v>
      </c>
      <c r="U206" s="11"/>
      <c r="V206" s="12"/>
      <c r="W206" s="11">
        <v>0</v>
      </c>
      <c r="X206" s="24"/>
      <c r="Y206" s="16"/>
      <c r="Z206" s="16"/>
      <c r="AA206" s="17"/>
      <c r="AB206" s="17"/>
      <c r="AC206" s="86"/>
      <c r="AD206" s="87"/>
      <c r="AE206" s="88"/>
      <c r="AF206" s="88"/>
      <c r="AG206" s="19"/>
      <c r="AH206" s="19"/>
      <c r="AI206" s="19"/>
    </row>
    <row r="207" spans="1:35" ht="187.2" x14ac:dyDescent="0.3">
      <c r="A207" s="113">
        <v>2023</v>
      </c>
      <c r="B207" s="94" t="s">
        <v>131</v>
      </c>
      <c r="C207" s="114" t="s">
        <v>737</v>
      </c>
      <c r="D207" s="114" t="s">
        <v>338</v>
      </c>
      <c r="E207" s="114" t="s">
        <v>338</v>
      </c>
      <c r="F207" s="8">
        <v>45163</v>
      </c>
      <c r="G207" s="10" t="s">
        <v>36</v>
      </c>
      <c r="H207" s="90" t="s">
        <v>734</v>
      </c>
      <c r="I207" s="10" t="s">
        <v>735</v>
      </c>
      <c r="J207" s="10" t="s">
        <v>165</v>
      </c>
      <c r="K207" s="10" t="s">
        <v>725</v>
      </c>
      <c r="L207" s="10" t="s">
        <v>342</v>
      </c>
      <c r="M207" s="10" t="s">
        <v>740</v>
      </c>
      <c r="N207" s="10" t="s">
        <v>43</v>
      </c>
      <c r="O207" s="10" t="s">
        <v>44</v>
      </c>
      <c r="P207" s="11">
        <v>0</v>
      </c>
      <c r="Q207" s="11"/>
      <c r="R207" s="12"/>
      <c r="S207" s="11"/>
      <c r="T207" s="11">
        <v>0</v>
      </c>
      <c r="U207" s="11"/>
      <c r="V207" s="12"/>
      <c r="W207" s="11">
        <v>0</v>
      </c>
      <c r="X207" s="24"/>
      <c r="Y207" s="16"/>
      <c r="Z207" s="16"/>
      <c r="AA207" s="17"/>
      <c r="AB207" s="17"/>
      <c r="AC207" s="86"/>
      <c r="AD207" s="87"/>
      <c r="AE207" s="88"/>
      <c r="AF207" s="88"/>
      <c r="AG207" s="19"/>
      <c r="AH207" s="19"/>
      <c r="AI207" s="19"/>
    </row>
    <row r="208" spans="1:35" ht="187.2" x14ac:dyDescent="0.3">
      <c r="A208" s="113">
        <v>2023</v>
      </c>
      <c r="B208" s="94" t="s">
        <v>131</v>
      </c>
      <c r="C208" s="114" t="s">
        <v>737</v>
      </c>
      <c r="D208" s="114" t="s">
        <v>338</v>
      </c>
      <c r="E208" s="114" t="s">
        <v>338</v>
      </c>
      <c r="F208" s="8">
        <v>45163</v>
      </c>
      <c r="G208" s="10" t="s">
        <v>36</v>
      </c>
      <c r="H208" s="90" t="s">
        <v>734</v>
      </c>
      <c r="I208" s="10" t="s">
        <v>735</v>
      </c>
      <c r="J208" s="10" t="s">
        <v>39</v>
      </c>
      <c r="K208" s="10" t="s">
        <v>741</v>
      </c>
      <c r="L208" s="10" t="s">
        <v>342</v>
      </c>
      <c r="M208" s="10" t="s">
        <v>742</v>
      </c>
      <c r="N208" s="10"/>
      <c r="O208" s="10"/>
      <c r="P208" s="11">
        <v>5000</v>
      </c>
      <c r="Q208" s="11"/>
      <c r="R208" s="12"/>
      <c r="S208" s="11"/>
      <c r="T208" s="11">
        <v>5000</v>
      </c>
      <c r="U208" s="11"/>
      <c r="V208" s="12"/>
      <c r="W208" s="11">
        <v>5000</v>
      </c>
      <c r="X208" s="24"/>
      <c r="Y208" s="16"/>
      <c r="Z208" s="16"/>
      <c r="AA208" s="17"/>
      <c r="AB208" s="17"/>
      <c r="AC208" s="86"/>
      <c r="AD208" s="87"/>
      <c r="AE208" s="88"/>
      <c r="AF208" s="88"/>
      <c r="AG208" s="19"/>
      <c r="AH208" s="19"/>
      <c r="AI208" s="19"/>
    </row>
    <row r="209" spans="1:35" ht="187.2" x14ac:dyDescent="0.3">
      <c r="A209" s="113">
        <v>2023</v>
      </c>
      <c r="B209" s="94" t="s">
        <v>131</v>
      </c>
      <c r="C209" s="114" t="s">
        <v>737</v>
      </c>
      <c r="D209" s="114" t="s">
        <v>338</v>
      </c>
      <c r="E209" s="114" t="s">
        <v>338</v>
      </c>
      <c r="F209" s="8">
        <v>45163</v>
      </c>
      <c r="G209" s="10" t="s">
        <v>36</v>
      </c>
      <c r="H209" s="90" t="s">
        <v>734</v>
      </c>
      <c r="I209" s="10" t="s">
        <v>735</v>
      </c>
      <c r="J209" s="10" t="s">
        <v>743</v>
      </c>
      <c r="K209" s="10" t="s">
        <v>744</v>
      </c>
      <c r="L209" s="10" t="s">
        <v>342</v>
      </c>
      <c r="M209" s="10" t="s">
        <v>745</v>
      </c>
      <c r="N209" s="10" t="s">
        <v>43</v>
      </c>
      <c r="O209" s="10" t="s">
        <v>44</v>
      </c>
      <c r="P209" s="11">
        <v>0</v>
      </c>
      <c r="Q209" s="11"/>
      <c r="R209" s="12"/>
      <c r="S209" s="11"/>
      <c r="T209" s="11">
        <v>0</v>
      </c>
      <c r="U209" s="11"/>
      <c r="V209" s="12"/>
      <c r="W209" s="11">
        <v>0</v>
      </c>
      <c r="X209" s="24"/>
      <c r="Y209" s="16"/>
      <c r="Z209" s="16"/>
      <c r="AA209" s="17"/>
      <c r="AB209" s="17"/>
      <c r="AC209" s="86"/>
      <c r="AD209" s="87"/>
      <c r="AE209" s="88"/>
      <c r="AF209" s="88"/>
      <c r="AG209" s="19"/>
      <c r="AH209" s="19"/>
      <c r="AI209" s="19"/>
    </row>
    <row r="210" spans="1:35" ht="187.2" x14ac:dyDescent="0.3">
      <c r="A210" s="113">
        <v>2023</v>
      </c>
      <c r="B210" s="94" t="s">
        <v>131</v>
      </c>
      <c r="C210" s="114" t="s">
        <v>737</v>
      </c>
      <c r="D210" s="114" t="s">
        <v>338</v>
      </c>
      <c r="E210" s="114" t="s">
        <v>338</v>
      </c>
      <c r="F210" s="8">
        <v>45163</v>
      </c>
      <c r="G210" s="10" t="s">
        <v>36</v>
      </c>
      <c r="H210" s="90" t="s">
        <v>734</v>
      </c>
      <c r="I210" s="10" t="s">
        <v>735</v>
      </c>
      <c r="J210" s="10" t="s">
        <v>64</v>
      </c>
      <c r="K210" s="10" t="s">
        <v>746</v>
      </c>
      <c r="L210" s="10" t="s">
        <v>342</v>
      </c>
      <c r="M210" s="10" t="s">
        <v>747</v>
      </c>
      <c r="N210" s="10" t="s">
        <v>43</v>
      </c>
      <c r="O210" s="10" t="s">
        <v>44</v>
      </c>
      <c r="P210" s="11">
        <v>0</v>
      </c>
      <c r="Q210" s="11"/>
      <c r="R210" s="12"/>
      <c r="S210" s="11"/>
      <c r="T210" s="11">
        <v>0</v>
      </c>
      <c r="U210" s="11"/>
      <c r="V210" s="12"/>
      <c r="W210" s="11">
        <v>0</v>
      </c>
      <c r="X210" s="24"/>
      <c r="Y210" s="16"/>
      <c r="Z210" s="16"/>
      <c r="AA210" s="17"/>
      <c r="AB210" s="17"/>
      <c r="AC210" s="86"/>
      <c r="AD210" s="87"/>
      <c r="AE210" s="88"/>
      <c r="AF210" s="88"/>
      <c r="AG210" s="19"/>
      <c r="AH210" s="19"/>
      <c r="AI210" s="19"/>
    </row>
    <row r="211" spans="1:35" ht="57.6" x14ac:dyDescent="0.3">
      <c r="A211" s="113">
        <v>2022</v>
      </c>
      <c r="B211" s="94" t="s">
        <v>131</v>
      </c>
      <c r="C211" s="114" t="s">
        <v>748</v>
      </c>
      <c r="D211" s="114" t="s">
        <v>431</v>
      </c>
      <c r="E211" s="114" t="s">
        <v>431</v>
      </c>
      <c r="F211" s="8" t="s">
        <v>749</v>
      </c>
      <c r="G211" s="10" t="s">
        <v>36</v>
      </c>
      <c r="H211" s="90" t="s">
        <v>750</v>
      </c>
      <c r="I211" s="10" t="s">
        <v>751</v>
      </c>
      <c r="J211" s="10" t="s">
        <v>39</v>
      </c>
      <c r="K211" s="10" t="s">
        <v>752</v>
      </c>
      <c r="L211" s="10" t="s">
        <v>431</v>
      </c>
      <c r="M211" s="10" t="s">
        <v>753</v>
      </c>
      <c r="N211" s="10" t="s">
        <v>43</v>
      </c>
      <c r="O211" s="10" t="s">
        <v>44</v>
      </c>
      <c r="P211" s="34">
        <v>8000</v>
      </c>
      <c r="Q211" s="11"/>
      <c r="R211" s="12"/>
      <c r="S211" s="11"/>
      <c r="T211" s="11">
        <v>8000</v>
      </c>
      <c r="U211" s="11"/>
      <c r="V211" s="12"/>
      <c r="W211" s="11">
        <v>8000</v>
      </c>
      <c r="X211" s="24"/>
      <c r="Y211" s="16"/>
      <c r="Z211" s="16"/>
      <c r="AA211" s="17"/>
      <c r="AB211" s="86"/>
      <c r="AC211" s="86"/>
      <c r="AD211" s="87"/>
      <c r="AE211" s="88"/>
      <c r="AF211" s="88"/>
      <c r="AG211" s="19"/>
      <c r="AH211" s="19"/>
      <c r="AI211" s="19"/>
    </row>
    <row r="212" spans="1:35" ht="86.4" x14ac:dyDescent="0.3">
      <c r="A212" s="113">
        <v>2022</v>
      </c>
      <c r="B212" s="94" t="s">
        <v>131</v>
      </c>
      <c r="C212" s="114" t="s">
        <v>748</v>
      </c>
      <c r="D212" s="114" t="s">
        <v>431</v>
      </c>
      <c r="E212" s="114" t="s">
        <v>431</v>
      </c>
      <c r="F212" s="8">
        <v>44886</v>
      </c>
      <c r="G212" s="10" t="s">
        <v>36</v>
      </c>
      <c r="H212" s="90" t="s">
        <v>750</v>
      </c>
      <c r="I212" s="10" t="s">
        <v>751</v>
      </c>
      <c r="J212" s="10" t="s">
        <v>64</v>
      </c>
      <c r="K212" s="10" t="s">
        <v>754</v>
      </c>
      <c r="L212" s="10" t="s">
        <v>431</v>
      </c>
      <c r="M212" s="10" t="s">
        <v>755</v>
      </c>
      <c r="N212" s="10" t="s">
        <v>43</v>
      </c>
      <c r="O212" s="10" t="s">
        <v>44</v>
      </c>
      <c r="P212" s="11">
        <v>0</v>
      </c>
      <c r="Q212" s="11"/>
      <c r="R212" s="12"/>
      <c r="S212" s="11"/>
      <c r="T212" s="11">
        <v>0</v>
      </c>
      <c r="U212" s="11"/>
      <c r="V212" s="12"/>
      <c r="W212" s="11"/>
      <c r="X212" s="24"/>
      <c r="Y212" s="16"/>
      <c r="Z212" s="16"/>
      <c r="AA212" s="17"/>
      <c r="AB212" s="86"/>
      <c r="AC212" s="86"/>
      <c r="AD212" s="87"/>
      <c r="AE212" s="88"/>
      <c r="AF212" s="88"/>
      <c r="AG212" s="19"/>
      <c r="AH212" s="19"/>
      <c r="AI212" s="19"/>
    </row>
    <row r="213" spans="1:35" ht="57.6" x14ac:dyDescent="0.3">
      <c r="A213" s="113">
        <v>2022</v>
      </c>
      <c r="B213" s="94" t="s">
        <v>131</v>
      </c>
      <c r="C213" s="114" t="s">
        <v>748</v>
      </c>
      <c r="D213" s="114" t="s">
        <v>431</v>
      </c>
      <c r="E213" s="114" t="s">
        <v>431</v>
      </c>
      <c r="F213" s="8">
        <v>44886</v>
      </c>
      <c r="G213" s="10" t="s">
        <v>36</v>
      </c>
      <c r="H213" s="90" t="s">
        <v>750</v>
      </c>
      <c r="I213" s="10" t="s">
        <v>751</v>
      </c>
      <c r="J213" s="10" t="s">
        <v>47</v>
      </c>
      <c r="K213" s="10" t="s">
        <v>756</v>
      </c>
      <c r="L213" s="10" t="s">
        <v>757</v>
      </c>
      <c r="M213" s="10" t="s">
        <v>758</v>
      </c>
      <c r="N213" s="10" t="s">
        <v>43</v>
      </c>
      <c r="O213" s="10" t="s">
        <v>44</v>
      </c>
      <c r="P213" s="11">
        <v>99220</v>
      </c>
      <c r="Q213" s="11"/>
      <c r="R213" s="12"/>
      <c r="S213" s="11"/>
      <c r="T213" s="11">
        <v>99220</v>
      </c>
      <c r="U213" s="11"/>
      <c r="V213" s="12"/>
      <c r="W213" s="11">
        <v>99220</v>
      </c>
      <c r="X213" s="24"/>
      <c r="Y213" s="16"/>
      <c r="Z213" s="16"/>
      <c r="AA213" s="17"/>
      <c r="AB213" s="86"/>
      <c r="AC213" s="86"/>
      <c r="AD213" s="87"/>
      <c r="AE213" s="88"/>
      <c r="AF213" s="88"/>
      <c r="AG213" s="19"/>
      <c r="AH213" s="19"/>
      <c r="AI213" s="19"/>
    </row>
    <row r="214" spans="1:35" ht="57.6" x14ac:dyDescent="0.3">
      <c r="A214" s="113">
        <v>2022</v>
      </c>
      <c r="B214" s="94" t="s">
        <v>131</v>
      </c>
      <c r="C214" s="114" t="s">
        <v>748</v>
      </c>
      <c r="D214" s="114" t="s">
        <v>431</v>
      </c>
      <c r="E214" s="114" t="s">
        <v>431</v>
      </c>
      <c r="F214" s="8">
        <v>44886</v>
      </c>
      <c r="G214" s="10" t="s">
        <v>36</v>
      </c>
      <c r="H214" s="90" t="s">
        <v>750</v>
      </c>
      <c r="I214" s="10" t="s">
        <v>751</v>
      </c>
      <c r="J214" s="10" t="s">
        <v>656</v>
      </c>
      <c r="K214" s="10" t="s">
        <v>759</v>
      </c>
      <c r="L214" s="10" t="s">
        <v>760</v>
      </c>
      <c r="M214" s="10" t="s">
        <v>761</v>
      </c>
      <c r="N214" s="10" t="s">
        <v>43</v>
      </c>
      <c r="O214" s="10" t="s">
        <v>44</v>
      </c>
      <c r="P214" s="11">
        <v>34560</v>
      </c>
      <c r="Q214" s="11"/>
      <c r="R214" s="11"/>
      <c r="S214" s="11"/>
      <c r="T214" s="11">
        <v>34560</v>
      </c>
      <c r="U214" s="11"/>
      <c r="V214" s="11"/>
      <c r="W214" s="11">
        <v>34560</v>
      </c>
      <c r="X214" s="24"/>
      <c r="Y214" s="16"/>
      <c r="Z214" s="16"/>
      <c r="AA214" s="17"/>
      <c r="AB214" s="86"/>
      <c r="AC214" s="86"/>
      <c r="AD214" s="87"/>
      <c r="AE214" s="88"/>
      <c r="AF214" s="88"/>
      <c r="AG214" s="19"/>
      <c r="AH214" s="19"/>
      <c r="AI214" s="19"/>
    </row>
    <row r="215" spans="1:35" ht="57.6" x14ac:dyDescent="0.3">
      <c r="A215" s="113">
        <v>2022</v>
      </c>
      <c r="B215" s="94" t="s">
        <v>131</v>
      </c>
      <c r="C215" s="114" t="s">
        <v>748</v>
      </c>
      <c r="D215" s="114" t="s">
        <v>431</v>
      </c>
      <c r="E215" s="114" t="s">
        <v>431</v>
      </c>
      <c r="F215" s="8">
        <v>44886</v>
      </c>
      <c r="G215" s="10" t="s">
        <v>36</v>
      </c>
      <c r="H215" s="90" t="s">
        <v>750</v>
      </c>
      <c r="I215" s="10" t="s">
        <v>751</v>
      </c>
      <c r="J215" s="10" t="s">
        <v>58</v>
      </c>
      <c r="K215" s="10" t="s">
        <v>762</v>
      </c>
      <c r="L215" s="10" t="s">
        <v>763</v>
      </c>
      <c r="M215" s="10" t="s">
        <v>761</v>
      </c>
      <c r="N215" s="10" t="s">
        <v>43</v>
      </c>
      <c r="O215" s="10" t="s">
        <v>44</v>
      </c>
      <c r="P215" s="11">
        <v>14520</v>
      </c>
      <c r="Q215" s="11"/>
      <c r="R215" s="11"/>
      <c r="S215" s="11"/>
      <c r="T215" s="11">
        <v>14520</v>
      </c>
      <c r="U215" s="11"/>
      <c r="V215" s="11"/>
      <c r="W215" s="11">
        <v>14520</v>
      </c>
      <c r="X215" s="24"/>
      <c r="Y215" s="16"/>
      <c r="Z215" s="16"/>
      <c r="AA215" s="17"/>
      <c r="AB215" s="86"/>
      <c r="AC215" s="86"/>
      <c r="AD215" s="87"/>
      <c r="AE215" s="88"/>
      <c r="AF215" s="88"/>
      <c r="AG215" s="19"/>
      <c r="AH215" s="19"/>
      <c r="AI215" s="19"/>
    </row>
    <row r="216" spans="1:35" ht="72" x14ac:dyDescent="0.3">
      <c r="A216" s="113">
        <v>2022</v>
      </c>
      <c r="B216" s="94" t="s">
        <v>131</v>
      </c>
      <c r="C216" s="114" t="s">
        <v>748</v>
      </c>
      <c r="D216" s="114" t="s">
        <v>431</v>
      </c>
      <c r="E216" s="114" t="s">
        <v>431</v>
      </c>
      <c r="F216" s="8">
        <v>44886</v>
      </c>
      <c r="G216" s="10" t="s">
        <v>36</v>
      </c>
      <c r="H216" s="90" t="s">
        <v>750</v>
      </c>
      <c r="I216" s="10" t="s">
        <v>751</v>
      </c>
      <c r="J216" s="10" t="s">
        <v>54</v>
      </c>
      <c r="K216" s="10" t="s">
        <v>764</v>
      </c>
      <c r="L216" s="10" t="s">
        <v>765</v>
      </c>
      <c r="M216" s="10" t="s">
        <v>766</v>
      </c>
      <c r="N216" s="10" t="s">
        <v>43</v>
      </c>
      <c r="O216" s="10" t="s">
        <v>44</v>
      </c>
      <c r="P216" s="11">
        <v>162500</v>
      </c>
      <c r="Q216" s="11"/>
      <c r="R216" s="11"/>
      <c r="S216" s="11"/>
      <c r="T216" s="11">
        <v>162500</v>
      </c>
      <c r="U216" s="11"/>
      <c r="V216" s="11"/>
      <c r="W216" s="11">
        <v>162500</v>
      </c>
      <c r="X216" s="24"/>
      <c r="Y216" s="16"/>
      <c r="Z216" s="16"/>
      <c r="AA216" s="17"/>
      <c r="AB216" s="86"/>
      <c r="AC216" s="86"/>
      <c r="AD216" s="87"/>
      <c r="AE216" s="88"/>
      <c r="AF216" s="88"/>
      <c r="AG216" s="19"/>
      <c r="AH216" s="19"/>
      <c r="AI216" s="19"/>
    </row>
    <row r="217" spans="1:35" ht="57.6" x14ac:dyDescent="0.3">
      <c r="A217" s="113">
        <v>2022</v>
      </c>
      <c r="B217" s="94" t="s">
        <v>131</v>
      </c>
      <c r="C217" s="114" t="s">
        <v>748</v>
      </c>
      <c r="D217" s="114" t="s">
        <v>431</v>
      </c>
      <c r="E217" s="114" t="s">
        <v>431</v>
      </c>
      <c r="F217" s="8">
        <v>44886</v>
      </c>
      <c r="G217" s="10" t="s">
        <v>36</v>
      </c>
      <c r="H217" s="90" t="s">
        <v>750</v>
      </c>
      <c r="I217" s="10" t="s">
        <v>751</v>
      </c>
      <c r="J217" s="10" t="s">
        <v>627</v>
      </c>
      <c r="K217" s="10" t="s">
        <v>767</v>
      </c>
      <c r="L217" s="10" t="s">
        <v>768</v>
      </c>
      <c r="M217" s="10" t="s">
        <v>769</v>
      </c>
      <c r="N217" s="10" t="s">
        <v>43</v>
      </c>
      <c r="O217" s="10" t="s">
        <v>44</v>
      </c>
      <c r="P217" s="11">
        <v>0</v>
      </c>
      <c r="Q217" s="11"/>
      <c r="R217" s="11"/>
      <c r="S217" s="11"/>
      <c r="T217" s="11">
        <v>0</v>
      </c>
      <c r="U217" s="11"/>
      <c r="V217" s="11"/>
      <c r="W217" s="11">
        <v>0</v>
      </c>
      <c r="X217" s="24"/>
      <c r="Y217" s="16"/>
      <c r="Z217" s="16"/>
      <c r="AA217" s="17"/>
      <c r="AB217" s="86"/>
      <c r="AC217" s="86"/>
      <c r="AD217" s="87"/>
      <c r="AE217" s="88"/>
      <c r="AF217" s="88"/>
      <c r="AG217" s="19"/>
      <c r="AH217" s="19"/>
      <c r="AI217" s="19"/>
    </row>
    <row r="218" spans="1:35" ht="57.6" x14ac:dyDescent="0.3">
      <c r="A218" s="113">
        <v>2022</v>
      </c>
      <c r="B218" s="94" t="s">
        <v>131</v>
      </c>
      <c r="C218" s="114" t="s">
        <v>748</v>
      </c>
      <c r="D218" s="114" t="s">
        <v>431</v>
      </c>
      <c r="E218" s="114" t="s">
        <v>431</v>
      </c>
      <c r="F218" s="8">
        <v>44886</v>
      </c>
      <c r="G218" s="10" t="s">
        <v>36</v>
      </c>
      <c r="H218" s="90" t="s">
        <v>750</v>
      </c>
      <c r="I218" s="10" t="s">
        <v>751</v>
      </c>
      <c r="J218" s="10" t="s">
        <v>204</v>
      </c>
      <c r="K218" s="10" t="s">
        <v>770</v>
      </c>
      <c r="L218" s="10" t="s">
        <v>590</v>
      </c>
      <c r="M218" s="10" t="s">
        <v>771</v>
      </c>
      <c r="N218" s="10" t="s">
        <v>43</v>
      </c>
      <c r="O218" s="10" t="s">
        <v>44</v>
      </c>
      <c r="P218" s="11">
        <v>0</v>
      </c>
      <c r="Q218" s="11"/>
      <c r="R218" s="11"/>
      <c r="S218" s="11"/>
      <c r="T218" s="11">
        <v>0</v>
      </c>
      <c r="U218" s="11"/>
      <c r="V218" s="11"/>
      <c r="W218" s="11"/>
      <c r="X218" s="24"/>
      <c r="Y218" s="16"/>
      <c r="Z218" s="16"/>
      <c r="AA218" s="17"/>
      <c r="AB218" s="86"/>
      <c r="AC218" s="86"/>
      <c r="AD218" s="87"/>
      <c r="AE218" s="88"/>
      <c r="AF218" s="88"/>
      <c r="AG218" s="19"/>
      <c r="AH218" s="19"/>
      <c r="AI218" s="19"/>
    </row>
    <row r="219" spans="1:35" ht="57.6" x14ac:dyDescent="0.3">
      <c r="A219" s="113">
        <v>2022</v>
      </c>
      <c r="B219" s="94" t="s">
        <v>131</v>
      </c>
      <c r="C219" s="114" t="s">
        <v>748</v>
      </c>
      <c r="D219" s="114" t="s">
        <v>431</v>
      </c>
      <c r="E219" s="114" t="s">
        <v>431</v>
      </c>
      <c r="F219" s="8">
        <v>44886</v>
      </c>
      <c r="G219" s="10" t="s">
        <v>36</v>
      </c>
      <c r="H219" s="90" t="s">
        <v>750</v>
      </c>
      <c r="I219" s="10" t="s">
        <v>751</v>
      </c>
      <c r="J219" s="10" t="s">
        <v>653</v>
      </c>
      <c r="K219" s="10" t="s">
        <v>772</v>
      </c>
      <c r="L219" s="10" t="s">
        <v>590</v>
      </c>
      <c r="M219" s="10" t="s">
        <v>773</v>
      </c>
      <c r="N219" s="10" t="s">
        <v>43</v>
      </c>
      <c r="O219" s="10" t="s">
        <v>44</v>
      </c>
      <c r="P219" s="11">
        <v>0</v>
      </c>
      <c r="Q219" s="11"/>
      <c r="R219" s="11"/>
      <c r="S219" s="11"/>
      <c r="T219" s="11">
        <v>0</v>
      </c>
      <c r="U219" s="11"/>
      <c r="V219" s="11"/>
      <c r="W219" s="11"/>
      <c r="X219" s="24"/>
      <c r="Y219" s="16"/>
      <c r="Z219" s="16"/>
      <c r="AA219" s="17"/>
      <c r="AB219" s="86"/>
      <c r="AC219" s="86"/>
      <c r="AD219" s="87"/>
      <c r="AE219" s="88"/>
      <c r="AF219" s="88"/>
      <c r="AG219" s="19"/>
      <c r="AH219" s="19"/>
      <c r="AI219" s="19"/>
    </row>
    <row r="220" spans="1:35" ht="43.2" x14ac:dyDescent="0.3">
      <c r="A220" s="113">
        <v>2023</v>
      </c>
      <c r="B220" s="94" t="s">
        <v>131</v>
      </c>
      <c r="C220" s="114" t="s">
        <v>774</v>
      </c>
      <c r="D220" s="114" t="s">
        <v>253</v>
      </c>
      <c r="E220" s="114" t="s">
        <v>544</v>
      </c>
      <c r="F220" s="8">
        <v>44958</v>
      </c>
      <c r="G220" s="10" t="s">
        <v>36</v>
      </c>
      <c r="H220" s="90" t="s">
        <v>775</v>
      </c>
      <c r="I220" s="10" t="s">
        <v>776</v>
      </c>
      <c r="J220" s="10" t="s">
        <v>47</v>
      </c>
      <c r="K220" s="10" t="s">
        <v>777</v>
      </c>
      <c r="L220" s="10" t="s">
        <v>778</v>
      </c>
      <c r="M220" s="10" t="s">
        <v>779</v>
      </c>
      <c r="N220" s="10" t="s">
        <v>43</v>
      </c>
      <c r="O220" s="10" t="s">
        <v>44</v>
      </c>
      <c r="P220" s="11">
        <v>8700</v>
      </c>
      <c r="Q220" s="11"/>
      <c r="R220" s="11"/>
      <c r="S220" s="11"/>
      <c r="T220" s="11">
        <v>8700</v>
      </c>
      <c r="U220" s="11"/>
      <c r="V220" s="11"/>
      <c r="W220" s="11">
        <v>8700</v>
      </c>
      <c r="X220" s="24"/>
      <c r="Y220" s="16"/>
      <c r="Z220" s="16"/>
      <c r="AA220" s="17"/>
      <c r="AB220" s="86"/>
      <c r="AC220" s="86"/>
      <c r="AD220" s="87"/>
      <c r="AE220" s="88"/>
      <c r="AF220" s="88"/>
      <c r="AG220" s="19"/>
      <c r="AH220" s="19"/>
      <c r="AI220" s="19"/>
    </row>
    <row r="221" spans="1:35" ht="43.2" x14ac:dyDescent="0.3">
      <c r="A221" s="113">
        <v>2023</v>
      </c>
      <c r="B221" s="94" t="s">
        <v>131</v>
      </c>
      <c r="C221" s="114" t="s">
        <v>774</v>
      </c>
      <c r="D221" s="114" t="s">
        <v>253</v>
      </c>
      <c r="E221" s="114" t="s">
        <v>544</v>
      </c>
      <c r="F221" s="8">
        <v>44958</v>
      </c>
      <c r="G221" s="10" t="s">
        <v>36</v>
      </c>
      <c r="H221" s="90" t="s">
        <v>775</v>
      </c>
      <c r="I221" s="10" t="s">
        <v>776</v>
      </c>
      <c r="J221" s="10" t="s">
        <v>64</v>
      </c>
      <c r="K221" s="10" t="s">
        <v>780</v>
      </c>
      <c r="L221" s="10" t="s">
        <v>590</v>
      </c>
      <c r="M221" s="10" t="s">
        <v>781</v>
      </c>
      <c r="N221" s="10" t="s">
        <v>43</v>
      </c>
      <c r="O221" s="10" t="s">
        <v>44</v>
      </c>
      <c r="P221" s="11">
        <v>0</v>
      </c>
      <c r="Q221" s="11"/>
      <c r="R221" s="11"/>
      <c r="S221" s="11"/>
      <c r="T221" s="11">
        <v>0</v>
      </c>
      <c r="U221" s="11"/>
      <c r="V221" s="11"/>
      <c r="W221" s="11"/>
      <c r="X221" s="24"/>
      <c r="Y221" s="16"/>
      <c r="Z221" s="16"/>
      <c r="AA221" s="17"/>
      <c r="AB221" s="86"/>
      <c r="AC221" s="86"/>
      <c r="AD221" s="87"/>
      <c r="AE221" s="88"/>
      <c r="AF221" s="88"/>
      <c r="AG221" s="19"/>
      <c r="AH221" s="19"/>
      <c r="AI221" s="19"/>
    </row>
    <row r="222" spans="1:35" ht="43.2" x14ac:dyDescent="0.3">
      <c r="A222" s="113">
        <v>2024</v>
      </c>
      <c r="B222" s="94" t="s">
        <v>131</v>
      </c>
      <c r="C222" s="114" t="s">
        <v>774</v>
      </c>
      <c r="D222" s="114" t="s">
        <v>253</v>
      </c>
      <c r="E222" s="114" t="s">
        <v>544</v>
      </c>
      <c r="F222" s="8">
        <v>44958</v>
      </c>
      <c r="G222" s="10" t="s">
        <v>36</v>
      </c>
      <c r="H222" s="90" t="s">
        <v>775</v>
      </c>
      <c r="I222" s="10" t="s">
        <v>776</v>
      </c>
      <c r="J222" s="10" t="s">
        <v>39</v>
      </c>
      <c r="K222" s="10" t="s">
        <v>782</v>
      </c>
      <c r="L222" s="10" t="s">
        <v>66</v>
      </c>
      <c r="M222" s="10" t="s">
        <v>130</v>
      </c>
      <c r="N222" s="10" t="s">
        <v>43</v>
      </c>
      <c r="O222" s="10" t="s">
        <v>44</v>
      </c>
      <c r="P222" s="11">
        <v>250</v>
      </c>
      <c r="Q222" s="11"/>
      <c r="R222" s="11"/>
      <c r="S222" s="11"/>
      <c r="T222" s="11">
        <v>250</v>
      </c>
      <c r="U222" s="11"/>
      <c r="V222" s="11"/>
      <c r="W222" s="11">
        <v>250</v>
      </c>
      <c r="X222" s="24"/>
      <c r="Y222" s="16"/>
      <c r="Z222" s="16"/>
      <c r="AA222" s="17"/>
      <c r="AB222" s="86"/>
      <c r="AC222" s="86"/>
      <c r="AD222" s="87"/>
      <c r="AE222" s="88"/>
      <c r="AF222" s="88"/>
      <c r="AG222" s="19"/>
      <c r="AH222" s="19"/>
      <c r="AI222" s="19"/>
    </row>
    <row r="223" spans="1:35" ht="57.6" x14ac:dyDescent="0.3">
      <c r="A223" s="113">
        <v>2023</v>
      </c>
      <c r="B223" s="94" t="s">
        <v>131</v>
      </c>
      <c r="C223" s="114" t="s">
        <v>774</v>
      </c>
      <c r="D223" s="114" t="s">
        <v>253</v>
      </c>
      <c r="E223" s="114" t="s">
        <v>544</v>
      </c>
      <c r="F223" s="8">
        <v>44958</v>
      </c>
      <c r="G223" s="10" t="s">
        <v>36</v>
      </c>
      <c r="H223" s="90" t="s">
        <v>775</v>
      </c>
      <c r="I223" s="10" t="s">
        <v>776</v>
      </c>
      <c r="J223" s="10" t="s">
        <v>105</v>
      </c>
      <c r="K223" s="10" t="s">
        <v>783</v>
      </c>
      <c r="L223" s="10" t="s">
        <v>590</v>
      </c>
      <c r="M223" s="10" t="s">
        <v>784</v>
      </c>
      <c r="N223" s="10" t="s">
        <v>43</v>
      </c>
      <c r="O223" s="10" t="s">
        <v>44</v>
      </c>
      <c r="P223" s="11">
        <v>0</v>
      </c>
      <c r="Q223" s="11"/>
      <c r="R223" s="11"/>
      <c r="S223" s="11"/>
      <c r="T223" s="11">
        <v>0</v>
      </c>
      <c r="U223" s="11"/>
      <c r="V223" s="11"/>
      <c r="W223" s="11"/>
      <c r="X223" s="24"/>
      <c r="Y223" s="16"/>
      <c r="Z223" s="16"/>
      <c r="AA223" s="17"/>
      <c r="AB223" s="86"/>
      <c r="AC223" s="86"/>
      <c r="AD223" s="87"/>
      <c r="AE223" s="88"/>
      <c r="AF223" s="88"/>
      <c r="AG223" s="19"/>
      <c r="AH223" s="19"/>
      <c r="AI223" s="19"/>
    </row>
    <row r="224" spans="1:35" ht="57.6" x14ac:dyDescent="0.3">
      <c r="A224" s="113">
        <v>2023</v>
      </c>
      <c r="B224" s="94" t="s">
        <v>46</v>
      </c>
      <c r="C224" s="114" t="s">
        <v>785</v>
      </c>
      <c r="D224" s="114" t="s">
        <v>338</v>
      </c>
      <c r="E224" s="114" t="s">
        <v>342</v>
      </c>
      <c r="F224" s="8">
        <v>44963</v>
      </c>
      <c r="G224" s="10">
        <v>106</v>
      </c>
      <c r="H224" s="90" t="s">
        <v>786</v>
      </c>
      <c r="I224" s="10" t="s">
        <v>787</v>
      </c>
      <c r="J224" s="10" t="s">
        <v>64</v>
      </c>
      <c r="K224" s="10" t="s">
        <v>788</v>
      </c>
      <c r="L224" s="10" t="s">
        <v>116</v>
      </c>
      <c r="M224" s="10" t="s">
        <v>130</v>
      </c>
      <c r="N224" s="10" t="s">
        <v>43</v>
      </c>
      <c r="O224" s="10" t="s">
        <v>44</v>
      </c>
      <c r="P224" s="11">
        <v>136200</v>
      </c>
      <c r="Q224" s="11">
        <v>8680.19</v>
      </c>
      <c r="R224" s="11"/>
      <c r="S224" s="11"/>
      <c r="T224" s="11">
        <v>144880.19</v>
      </c>
      <c r="U224" s="11">
        <v>144880.19</v>
      </c>
      <c r="V224" s="25">
        <v>45253</v>
      </c>
      <c r="W224" s="11">
        <v>0</v>
      </c>
      <c r="X224" s="22" t="s">
        <v>176</v>
      </c>
      <c r="Y224" s="16"/>
      <c r="Z224" s="16"/>
      <c r="AA224" s="17"/>
      <c r="AB224" s="86"/>
      <c r="AC224" s="86" t="s">
        <v>118</v>
      </c>
      <c r="AD224" s="93">
        <v>45383</v>
      </c>
      <c r="AE224" s="88"/>
      <c r="AF224" s="88"/>
      <c r="AG224" s="19"/>
      <c r="AH224" s="19"/>
      <c r="AI224" s="19">
        <v>134880.19</v>
      </c>
    </row>
    <row r="225" spans="1:35" ht="28.8" x14ac:dyDescent="0.3">
      <c r="A225" s="113">
        <v>2023</v>
      </c>
      <c r="B225" s="94" t="s">
        <v>62</v>
      </c>
      <c r="C225" s="125" t="s">
        <v>789</v>
      </c>
      <c r="D225" s="126" t="s">
        <v>790</v>
      </c>
      <c r="E225" s="125" t="s">
        <v>709</v>
      </c>
      <c r="F225" s="8">
        <v>45084</v>
      </c>
      <c r="G225" s="10">
        <v>106</v>
      </c>
      <c r="H225" s="90" t="s">
        <v>791</v>
      </c>
      <c r="I225" s="10" t="s">
        <v>792</v>
      </c>
      <c r="J225" s="10" t="s">
        <v>47</v>
      </c>
      <c r="K225" s="10" t="s">
        <v>793</v>
      </c>
      <c r="L225" s="10" t="s">
        <v>794</v>
      </c>
      <c r="M225" s="10" t="s">
        <v>145</v>
      </c>
      <c r="N225" s="10" t="s">
        <v>43</v>
      </c>
      <c r="O225" s="10" t="s">
        <v>44</v>
      </c>
      <c r="P225" s="11">
        <v>8100</v>
      </c>
      <c r="Q225" s="11">
        <v>141.99</v>
      </c>
      <c r="R225" s="11" t="s">
        <v>76</v>
      </c>
      <c r="S225" s="11"/>
      <c r="T225" s="11">
        <v>8241.99</v>
      </c>
      <c r="U225" s="11">
        <v>8241.99</v>
      </c>
      <c r="V225" s="25">
        <v>45484</v>
      </c>
      <c r="W225" s="11">
        <v>0</v>
      </c>
      <c r="X225" s="22" t="s">
        <v>118</v>
      </c>
      <c r="Y225" s="16"/>
      <c r="Z225" s="16"/>
      <c r="AA225" s="17"/>
      <c r="AB225" s="17"/>
      <c r="AC225" s="86"/>
      <c r="AD225" s="87"/>
      <c r="AE225" s="88"/>
      <c r="AF225" s="88"/>
      <c r="AG225" s="19"/>
      <c r="AH225" s="19"/>
      <c r="AI225" s="19"/>
    </row>
    <row r="226" spans="1:35" ht="28.8" x14ac:dyDescent="0.3">
      <c r="A226" s="113">
        <v>2023</v>
      </c>
      <c r="B226" s="94" t="s">
        <v>62</v>
      </c>
      <c r="C226" s="125" t="s">
        <v>789</v>
      </c>
      <c r="D226" s="126" t="s">
        <v>790</v>
      </c>
      <c r="E226" s="125" t="s">
        <v>709</v>
      </c>
      <c r="F226" s="8">
        <v>45084</v>
      </c>
      <c r="G226" s="10">
        <v>106</v>
      </c>
      <c r="H226" s="90" t="s">
        <v>791</v>
      </c>
      <c r="I226" s="10" t="s">
        <v>792</v>
      </c>
      <c r="J226" s="10" t="s">
        <v>627</v>
      </c>
      <c r="K226" s="10" t="s">
        <v>795</v>
      </c>
      <c r="L226" s="10"/>
      <c r="M226" s="10" t="s">
        <v>145</v>
      </c>
      <c r="N226" s="10" t="s">
        <v>43</v>
      </c>
      <c r="O226" s="10" t="s">
        <v>44</v>
      </c>
      <c r="P226" s="11">
        <v>0</v>
      </c>
      <c r="Q226" s="11"/>
      <c r="R226" s="11"/>
      <c r="S226" s="11"/>
      <c r="T226" s="11">
        <v>0</v>
      </c>
      <c r="U226" s="11"/>
      <c r="V226" s="25"/>
      <c r="W226" s="11">
        <v>0</v>
      </c>
      <c r="X226" s="24"/>
      <c r="Y226" s="16"/>
      <c r="Z226" s="16"/>
      <c r="AA226" s="17"/>
      <c r="AB226" s="17"/>
      <c r="AC226" s="86"/>
      <c r="AD226" s="87"/>
      <c r="AE226" s="88"/>
      <c r="AF226" s="88"/>
      <c r="AG226" s="19"/>
      <c r="AH226" s="19"/>
      <c r="AI226" s="19"/>
    </row>
    <row r="227" spans="1:35" ht="28.8" x14ac:dyDescent="0.3">
      <c r="A227" s="113">
        <v>2023</v>
      </c>
      <c r="B227" s="94" t="s">
        <v>62</v>
      </c>
      <c r="C227" s="125" t="s">
        <v>789</v>
      </c>
      <c r="D227" s="126" t="s">
        <v>790</v>
      </c>
      <c r="E227" s="125" t="s">
        <v>709</v>
      </c>
      <c r="F227" s="8">
        <v>45084</v>
      </c>
      <c r="G227" s="10">
        <v>106</v>
      </c>
      <c r="H227" s="90" t="s">
        <v>791</v>
      </c>
      <c r="I227" s="10" t="s">
        <v>792</v>
      </c>
      <c r="J227" s="10" t="s">
        <v>39</v>
      </c>
      <c r="K227" s="10" t="s">
        <v>796</v>
      </c>
      <c r="L227" s="10"/>
      <c r="M227" s="10" t="s">
        <v>130</v>
      </c>
      <c r="N227" s="10" t="s">
        <v>43</v>
      </c>
      <c r="O227" s="10" t="s">
        <v>44</v>
      </c>
      <c r="P227" s="11">
        <v>100</v>
      </c>
      <c r="Q227" s="11"/>
      <c r="R227" s="11"/>
      <c r="S227" s="11"/>
      <c r="T227" s="11">
        <v>100</v>
      </c>
      <c r="U227" s="11">
        <v>100</v>
      </c>
      <c r="V227" s="25">
        <v>45484</v>
      </c>
      <c r="W227" s="11">
        <v>0</v>
      </c>
      <c r="X227" s="22" t="s">
        <v>118</v>
      </c>
      <c r="Y227" s="16"/>
      <c r="Z227" s="16"/>
      <c r="AA227" s="17"/>
      <c r="AB227" s="17"/>
      <c r="AC227" s="86"/>
      <c r="AD227" s="87"/>
      <c r="AE227" s="88"/>
      <c r="AF227" s="88"/>
      <c r="AG227" s="19"/>
      <c r="AH227" s="19"/>
      <c r="AI227" s="19"/>
    </row>
    <row r="228" spans="1:35" ht="28.8" x14ac:dyDescent="0.3">
      <c r="A228" s="113">
        <v>2023</v>
      </c>
      <c r="B228" s="94" t="s">
        <v>131</v>
      </c>
      <c r="C228" s="126" t="s">
        <v>797</v>
      </c>
      <c r="D228" s="125" t="s">
        <v>69</v>
      </c>
      <c r="E228" s="125" t="s">
        <v>431</v>
      </c>
      <c r="F228" s="8">
        <v>45112</v>
      </c>
      <c r="G228" s="10">
        <v>106</v>
      </c>
      <c r="H228" s="90" t="s">
        <v>798</v>
      </c>
      <c r="I228" s="10" t="s">
        <v>799</v>
      </c>
      <c r="J228" s="10" t="s">
        <v>39</v>
      </c>
      <c r="K228" s="10" t="s">
        <v>796</v>
      </c>
      <c r="L228" s="10"/>
      <c r="M228" s="10" t="s">
        <v>130</v>
      </c>
      <c r="N228" s="10" t="s">
        <v>43</v>
      </c>
      <c r="O228" s="10" t="s">
        <v>44</v>
      </c>
      <c r="P228" s="11">
        <v>250</v>
      </c>
      <c r="Q228" s="11"/>
      <c r="R228" s="11"/>
      <c r="S228" s="11"/>
      <c r="T228" s="11">
        <v>250</v>
      </c>
      <c r="U228" s="11"/>
      <c r="V228" s="25"/>
      <c r="W228" s="11">
        <v>250</v>
      </c>
      <c r="X228" s="24"/>
      <c r="Y228" s="16"/>
      <c r="Z228" s="16"/>
      <c r="AA228" s="17"/>
      <c r="AB228" s="17"/>
      <c r="AC228" s="86"/>
      <c r="AD228" s="87"/>
      <c r="AE228" s="88"/>
      <c r="AF228" s="88"/>
      <c r="AG228" s="19"/>
      <c r="AH228" s="19"/>
      <c r="AI228" s="19"/>
    </row>
    <row r="229" spans="1:35" ht="28.8" x14ac:dyDescent="0.3">
      <c r="A229" s="113">
        <v>2023</v>
      </c>
      <c r="B229" s="94" t="s">
        <v>131</v>
      </c>
      <c r="C229" s="126" t="s">
        <v>797</v>
      </c>
      <c r="D229" s="125" t="s">
        <v>69</v>
      </c>
      <c r="E229" s="125" t="s">
        <v>431</v>
      </c>
      <c r="F229" s="8">
        <v>45112</v>
      </c>
      <c r="G229" s="10">
        <v>106</v>
      </c>
      <c r="H229" s="90" t="s">
        <v>798</v>
      </c>
      <c r="I229" s="10" t="s">
        <v>799</v>
      </c>
      <c r="J229" s="10" t="s">
        <v>47</v>
      </c>
      <c r="K229" s="10" t="s">
        <v>800</v>
      </c>
      <c r="L229" s="10" t="s">
        <v>801</v>
      </c>
      <c r="M229" s="10" t="s">
        <v>145</v>
      </c>
      <c r="N229" s="10" t="s">
        <v>43</v>
      </c>
      <c r="O229" s="10" t="s">
        <v>44</v>
      </c>
      <c r="P229" s="11">
        <v>20800</v>
      </c>
      <c r="Q229" s="11"/>
      <c r="R229" s="11"/>
      <c r="S229" s="11"/>
      <c r="T229" s="11">
        <v>20800</v>
      </c>
      <c r="U229" s="11"/>
      <c r="V229" s="25"/>
      <c r="W229" s="11">
        <v>20800</v>
      </c>
      <c r="X229" s="24"/>
      <c r="Y229" s="16"/>
      <c r="Z229" s="16"/>
      <c r="AA229" s="17"/>
      <c r="AB229" s="17"/>
      <c r="AC229" s="86"/>
      <c r="AD229" s="87"/>
      <c r="AE229" s="88"/>
      <c r="AF229" s="88"/>
      <c r="AG229" s="19"/>
      <c r="AH229" s="19"/>
      <c r="AI229" s="19"/>
    </row>
    <row r="230" spans="1:35" ht="57.6" x14ac:dyDescent="0.3">
      <c r="A230" s="113">
        <v>2023</v>
      </c>
      <c r="B230" s="94" t="s">
        <v>131</v>
      </c>
      <c r="C230" s="126" t="s">
        <v>797</v>
      </c>
      <c r="D230" s="125" t="s">
        <v>69</v>
      </c>
      <c r="E230" s="125" t="s">
        <v>431</v>
      </c>
      <c r="F230" s="8">
        <v>45112</v>
      </c>
      <c r="G230" s="10">
        <v>106</v>
      </c>
      <c r="H230" s="90" t="s">
        <v>798</v>
      </c>
      <c r="I230" s="10" t="s">
        <v>799</v>
      </c>
      <c r="J230" s="10" t="s">
        <v>64</v>
      </c>
      <c r="K230" s="10" t="s">
        <v>802</v>
      </c>
      <c r="L230" s="10" t="s">
        <v>590</v>
      </c>
      <c r="M230" s="10" t="s">
        <v>803</v>
      </c>
      <c r="N230" s="10" t="s">
        <v>43</v>
      </c>
      <c r="O230" s="10" t="s">
        <v>44</v>
      </c>
      <c r="P230" s="11">
        <v>0</v>
      </c>
      <c r="Q230" s="11"/>
      <c r="R230" s="11"/>
      <c r="S230" s="11"/>
      <c r="T230" s="11">
        <v>0</v>
      </c>
      <c r="U230" s="11"/>
      <c r="V230" s="25"/>
      <c r="W230" s="11">
        <v>0</v>
      </c>
      <c r="X230" s="24"/>
      <c r="Y230" s="16"/>
      <c r="Z230" s="16"/>
      <c r="AA230" s="17"/>
      <c r="AB230" s="17"/>
      <c r="AC230" s="86"/>
      <c r="AD230" s="87"/>
      <c r="AE230" s="88"/>
      <c r="AF230" s="88"/>
      <c r="AG230" s="19"/>
      <c r="AH230" s="19"/>
      <c r="AI230" s="19"/>
    </row>
    <row r="231" spans="1:35" ht="28.8" x14ac:dyDescent="0.3">
      <c r="A231" s="113">
        <v>2023</v>
      </c>
      <c r="B231" s="94" t="s">
        <v>131</v>
      </c>
      <c r="C231" s="126" t="s">
        <v>797</v>
      </c>
      <c r="D231" s="125" t="s">
        <v>69</v>
      </c>
      <c r="E231" s="125" t="s">
        <v>431</v>
      </c>
      <c r="F231" s="8">
        <v>45112</v>
      </c>
      <c r="G231" s="10">
        <v>106</v>
      </c>
      <c r="H231" s="90" t="s">
        <v>798</v>
      </c>
      <c r="I231" s="10" t="s">
        <v>799</v>
      </c>
      <c r="J231" s="10" t="s">
        <v>64</v>
      </c>
      <c r="K231" s="10" t="s">
        <v>804</v>
      </c>
      <c r="L231" s="10" t="s">
        <v>590</v>
      </c>
      <c r="M231" s="10" t="s">
        <v>805</v>
      </c>
      <c r="N231" s="10" t="s">
        <v>43</v>
      </c>
      <c r="O231" s="10" t="s">
        <v>44</v>
      </c>
      <c r="P231" s="11">
        <v>0</v>
      </c>
      <c r="Q231" s="11"/>
      <c r="R231" s="11"/>
      <c r="S231" s="11"/>
      <c r="T231" s="11">
        <v>0</v>
      </c>
      <c r="U231" s="11"/>
      <c r="V231" s="25"/>
      <c r="W231" s="11">
        <v>0</v>
      </c>
      <c r="X231" s="24"/>
      <c r="Y231" s="16"/>
      <c r="Z231" s="16"/>
      <c r="AA231" s="17"/>
      <c r="AB231" s="17"/>
      <c r="AC231" s="86"/>
      <c r="AD231" s="87"/>
      <c r="AE231" s="88"/>
      <c r="AF231" s="88"/>
      <c r="AG231" s="19"/>
      <c r="AH231" s="19"/>
      <c r="AI231" s="19"/>
    </row>
    <row r="232" spans="1:35" ht="43.2" x14ac:dyDescent="0.3">
      <c r="A232" s="113">
        <v>2022</v>
      </c>
      <c r="B232" s="94" t="s">
        <v>131</v>
      </c>
      <c r="C232" s="126" t="s">
        <v>806</v>
      </c>
      <c r="D232" s="126" t="s">
        <v>239</v>
      </c>
      <c r="E232" s="126" t="s">
        <v>239</v>
      </c>
      <c r="F232" s="8">
        <v>44818</v>
      </c>
      <c r="G232" s="10">
        <v>106</v>
      </c>
      <c r="H232" s="90" t="s">
        <v>807</v>
      </c>
      <c r="I232" s="10" t="s">
        <v>808</v>
      </c>
      <c r="J232" s="10" t="s">
        <v>64</v>
      </c>
      <c r="K232" s="10" t="s">
        <v>809</v>
      </c>
      <c r="L232" s="10" t="s">
        <v>590</v>
      </c>
      <c r="M232" s="10" t="s">
        <v>810</v>
      </c>
      <c r="N232" s="10" t="s">
        <v>43</v>
      </c>
      <c r="O232" s="10" t="s">
        <v>44</v>
      </c>
      <c r="P232" s="11">
        <v>0</v>
      </c>
      <c r="Q232" s="11"/>
      <c r="R232" s="11"/>
      <c r="S232" s="11"/>
      <c r="T232" s="11">
        <v>0</v>
      </c>
      <c r="U232" s="11"/>
      <c r="V232" s="25"/>
      <c r="W232" s="11">
        <v>0</v>
      </c>
      <c r="X232" s="24"/>
      <c r="Y232" s="16"/>
      <c r="Z232" s="16"/>
      <c r="AA232" s="17"/>
      <c r="AB232" s="17"/>
      <c r="AC232" s="86"/>
      <c r="AD232" s="87"/>
      <c r="AE232" s="88"/>
      <c r="AF232" s="88"/>
      <c r="AG232" s="19"/>
      <c r="AH232" s="19"/>
      <c r="AI232" s="19"/>
    </row>
    <row r="233" spans="1:35" ht="28.8" x14ac:dyDescent="0.3">
      <c r="A233" s="113">
        <v>2022</v>
      </c>
      <c r="B233" s="94" t="s">
        <v>131</v>
      </c>
      <c r="C233" s="126" t="s">
        <v>806</v>
      </c>
      <c r="D233" s="126" t="s">
        <v>239</v>
      </c>
      <c r="E233" s="126" t="s">
        <v>239</v>
      </c>
      <c r="F233" s="8">
        <v>44818</v>
      </c>
      <c r="G233" s="10">
        <v>106</v>
      </c>
      <c r="H233" s="90" t="s">
        <v>807</v>
      </c>
      <c r="I233" s="10" t="s">
        <v>808</v>
      </c>
      <c r="J233" s="10" t="s">
        <v>64</v>
      </c>
      <c r="K233" s="10" t="s">
        <v>811</v>
      </c>
      <c r="L233" s="10" t="s">
        <v>590</v>
      </c>
      <c r="M233" s="10" t="s">
        <v>805</v>
      </c>
      <c r="N233" s="10" t="s">
        <v>43</v>
      </c>
      <c r="O233" s="10" t="s">
        <v>44</v>
      </c>
      <c r="P233" s="11">
        <v>0</v>
      </c>
      <c r="Q233" s="11"/>
      <c r="R233" s="11"/>
      <c r="S233" s="11"/>
      <c r="T233" s="11">
        <v>0</v>
      </c>
      <c r="U233" s="11"/>
      <c r="V233" s="25"/>
      <c r="W233" s="11">
        <v>0</v>
      </c>
      <c r="X233" s="24"/>
      <c r="Y233" s="16"/>
      <c r="Z233" s="16"/>
      <c r="AA233" s="17"/>
      <c r="AB233" s="17"/>
      <c r="AC233" s="86"/>
      <c r="AD233" s="87"/>
      <c r="AE233" s="88"/>
      <c r="AF233" s="88"/>
      <c r="AG233" s="19"/>
      <c r="AH233" s="19"/>
      <c r="AI233" s="19"/>
    </row>
    <row r="234" spans="1:35" ht="28.8" x14ac:dyDescent="0.3">
      <c r="A234" s="113">
        <v>2022</v>
      </c>
      <c r="B234" s="94" t="s">
        <v>62</v>
      </c>
      <c r="C234" s="125" t="s">
        <v>708</v>
      </c>
      <c r="D234" s="125" t="s">
        <v>709</v>
      </c>
      <c r="E234" s="125" t="s">
        <v>709</v>
      </c>
      <c r="F234" s="8">
        <v>44809</v>
      </c>
      <c r="G234" s="10" t="s">
        <v>36</v>
      </c>
      <c r="H234" s="90" t="s">
        <v>710</v>
      </c>
      <c r="I234" s="10" t="s">
        <v>711</v>
      </c>
      <c r="J234" s="10" t="s">
        <v>39</v>
      </c>
      <c r="K234" s="10" t="s">
        <v>812</v>
      </c>
      <c r="L234" s="10"/>
      <c r="M234" s="10" t="s">
        <v>813</v>
      </c>
      <c r="N234" s="10" t="s">
        <v>43</v>
      </c>
      <c r="O234" s="10" t="s">
        <v>44</v>
      </c>
      <c r="P234" s="11">
        <v>500</v>
      </c>
      <c r="Q234" s="11"/>
      <c r="R234" s="12"/>
      <c r="S234" s="11"/>
      <c r="T234" s="11">
        <v>500</v>
      </c>
      <c r="U234" s="11">
        <v>500</v>
      </c>
      <c r="V234" s="25">
        <v>44833</v>
      </c>
      <c r="W234" s="11">
        <v>0</v>
      </c>
      <c r="X234" s="22" t="s">
        <v>32</v>
      </c>
      <c r="Y234" s="16"/>
      <c r="Z234" s="16"/>
      <c r="AA234" s="17"/>
      <c r="AB234" s="86"/>
      <c r="AC234" s="86"/>
      <c r="AD234" s="87"/>
      <c r="AE234" s="88"/>
      <c r="AF234" s="88"/>
      <c r="AG234" s="19"/>
      <c r="AH234" s="19"/>
      <c r="AI234" s="19"/>
    </row>
    <row r="235" spans="1:35" ht="43.2" x14ac:dyDescent="0.3">
      <c r="A235" s="113">
        <v>2022</v>
      </c>
      <c r="B235" s="94" t="s">
        <v>131</v>
      </c>
      <c r="C235" s="125" t="s">
        <v>814</v>
      </c>
      <c r="D235" s="125" t="s">
        <v>239</v>
      </c>
      <c r="E235" s="125" t="s">
        <v>239</v>
      </c>
      <c r="F235" s="8">
        <v>44665</v>
      </c>
      <c r="G235" s="10" t="s">
        <v>36</v>
      </c>
      <c r="H235" s="90" t="s">
        <v>815</v>
      </c>
      <c r="I235" s="10" t="s">
        <v>816</v>
      </c>
      <c r="J235" s="10" t="s">
        <v>47</v>
      </c>
      <c r="K235" s="10" t="s">
        <v>800</v>
      </c>
      <c r="L235" s="10" t="s">
        <v>731</v>
      </c>
      <c r="M235" s="10" t="s">
        <v>817</v>
      </c>
      <c r="N235" s="10" t="s">
        <v>43</v>
      </c>
      <c r="O235" s="10" t="s">
        <v>44</v>
      </c>
      <c r="P235" s="11">
        <v>7800</v>
      </c>
      <c r="Q235" s="11"/>
      <c r="R235" s="12"/>
      <c r="S235" s="11"/>
      <c r="T235" s="11">
        <v>7800</v>
      </c>
      <c r="U235" s="11"/>
      <c r="V235" s="25"/>
      <c r="W235" s="11">
        <v>7800</v>
      </c>
      <c r="X235" s="24"/>
      <c r="Y235" s="16"/>
      <c r="Z235" s="16"/>
      <c r="AA235" s="17"/>
      <c r="AB235" s="17"/>
      <c r="AC235" s="86"/>
      <c r="AD235" s="87"/>
      <c r="AE235" s="88"/>
      <c r="AF235" s="88"/>
      <c r="AG235" s="19"/>
      <c r="AH235" s="19"/>
      <c r="AI235" s="19"/>
    </row>
    <row r="236" spans="1:35" ht="43.2" x14ac:dyDescent="0.3">
      <c r="A236" s="113">
        <v>2022</v>
      </c>
      <c r="B236" s="94" t="s">
        <v>131</v>
      </c>
      <c r="C236" s="125" t="s">
        <v>814</v>
      </c>
      <c r="D236" s="125" t="s">
        <v>239</v>
      </c>
      <c r="E236" s="125" t="s">
        <v>239</v>
      </c>
      <c r="F236" s="8">
        <v>44665</v>
      </c>
      <c r="G236" s="10" t="s">
        <v>36</v>
      </c>
      <c r="H236" s="90" t="s">
        <v>815</v>
      </c>
      <c r="I236" s="10" t="s">
        <v>816</v>
      </c>
      <c r="J236" s="10" t="s">
        <v>39</v>
      </c>
      <c r="K236" s="10" t="s">
        <v>818</v>
      </c>
      <c r="L236" s="10" t="s">
        <v>731</v>
      </c>
      <c r="M236" s="10" t="s">
        <v>817</v>
      </c>
      <c r="N236" s="10" t="s">
        <v>43</v>
      </c>
      <c r="O236" s="10" t="s">
        <v>44</v>
      </c>
      <c r="P236" s="11">
        <v>400</v>
      </c>
      <c r="Q236" s="11"/>
      <c r="R236" s="12"/>
      <c r="S236" s="11"/>
      <c r="T236" s="11">
        <v>400</v>
      </c>
      <c r="U236" s="11"/>
      <c r="V236" s="25"/>
      <c r="W236" s="11">
        <v>400</v>
      </c>
      <c r="X236" s="24"/>
      <c r="Y236" s="16"/>
      <c r="Z236" s="16"/>
      <c r="AA236" s="17"/>
      <c r="AB236" s="17"/>
      <c r="AC236" s="86"/>
      <c r="AD236" s="87"/>
      <c r="AE236" s="88"/>
      <c r="AF236" s="88"/>
      <c r="AG236" s="19"/>
      <c r="AH236" s="19"/>
      <c r="AI236" s="19"/>
    </row>
    <row r="237" spans="1:35" ht="72" x14ac:dyDescent="0.3">
      <c r="A237" s="113">
        <v>2022</v>
      </c>
      <c r="B237" s="94" t="s">
        <v>131</v>
      </c>
      <c r="C237" s="125" t="s">
        <v>814</v>
      </c>
      <c r="D237" s="125" t="s">
        <v>239</v>
      </c>
      <c r="E237" s="125" t="s">
        <v>239</v>
      </c>
      <c r="F237" s="8">
        <v>44665</v>
      </c>
      <c r="G237" s="10" t="s">
        <v>36</v>
      </c>
      <c r="H237" s="90" t="s">
        <v>815</v>
      </c>
      <c r="I237" s="10" t="s">
        <v>816</v>
      </c>
      <c r="J237" s="10" t="s">
        <v>64</v>
      </c>
      <c r="K237" s="10" t="s">
        <v>819</v>
      </c>
      <c r="L237" s="10" t="s">
        <v>63</v>
      </c>
      <c r="M237" s="10" t="s">
        <v>820</v>
      </c>
      <c r="N237" s="10" t="s">
        <v>43</v>
      </c>
      <c r="O237" s="10" t="s">
        <v>44</v>
      </c>
      <c r="P237" s="11">
        <v>0</v>
      </c>
      <c r="Q237" s="11"/>
      <c r="R237" s="12"/>
      <c r="S237" s="11"/>
      <c r="T237" s="11">
        <v>0</v>
      </c>
      <c r="U237" s="11"/>
      <c r="V237" s="25"/>
      <c r="W237" s="11">
        <v>0</v>
      </c>
      <c r="X237" s="24"/>
      <c r="Y237" s="16"/>
      <c r="Z237" s="16"/>
      <c r="AA237" s="17"/>
      <c r="AB237" s="17"/>
      <c r="AC237" s="86"/>
      <c r="AD237" s="87"/>
      <c r="AE237" s="88"/>
      <c r="AF237" s="88"/>
      <c r="AG237" s="19"/>
      <c r="AH237" s="19"/>
      <c r="AI237" s="19"/>
    </row>
    <row r="238" spans="1:35" ht="28.8" x14ac:dyDescent="0.3">
      <c r="A238" s="113">
        <v>2022</v>
      </c>
      <c r="B238" s="113" t="s">
        <v>231</v>
      </c>
      <c r="C238" s="125" t="s">
        <v>821</v>
      </c>
      <c r="D238" s="125"/>
      <c r="E238" s="125" t="s">
        <v>99</v>
      </c>
      <c r="F238" s="8">
        <v>44699</v>
      </c>
      <c r="G238" s="10" t="s">
        <v>70</v>
      </c>
      <c r="H238" s="90" t="s">
        <v>822</v>
      </c>
      <c r="I238" s="10" t="s">
        <v>823</v>
      </c>
      <c r="J238" s="10" t="s">
        <v>47</v>
      </c>
      <c r="K238" s="10" t="s">
        <v>824</v>
      </c>
      <c r="L238" s="10" t="s">
        <v>731</v>
      </c>
      <c r="M238" s="10" t="s">
        <v>825</v>
      </c>
      <c r="N238" s="10" t="s">
        <v>43</v>
      </c>
      <c r="O238" s="10" t="s">
        <v>44</v>
      </c>
      <c r="P238" s="11">
        <v>17000</v>
      </c>
      <c r="Q238" s="11"/>
      <c r="R238" s="12"/>
      <c r="S238" s="11"/>
      <c r="T238" s="11">
        <v>17000</v>
      </c>
      <c r="U238" s="11"/>
      <c r="V238" s="12"/>
      <c r="W238" s="11">
        <v>17000</v>
      </c>
      <c r="X238" s="24"/>
      <c r="Y238" s="16"/>
      <c r="Z238" s="16"/>
      <c r="AA238" s="17"/>
      <c r="AB238" s="86"/>
      <c r="AC238" s="86"/>
      <c r="AD238" s="87"/>
      <c r="AE238" s="88"/>
      <c r="AF238" s="88"/>
      <c r="AG238" s="19"/>
      <c r="AH238" s="19"/>
      <c r="AI238" s="19"/>
    </row>
    <row r="239" spans="1:35" ht="86.4" x14ac:dyDescent="0.3">
      <c r="A239" s="113">
        <v>2023</v>
      </c>
      <c r="B239" s="94" t="s">
        <v>62</v>
      </c>
      <c r="C239" s="125" t="s">
        <v>826</v>
      </c>
      <c r="D239" s="125" t="s">
        <v>431</v>
      </c>
      <c r="E239" s="125" t="s">
        <v>431</v>
      </c>
      <c r="F239" s="8">
        <v>45135</v>
      </c>
      <c r="G239" s="10" t="s">
        <v>36</v>
      </c>
      <c r="H239" s="90" t="s">
        <v>827</v>
      </c>
      <c r="I239" s="10" t="s">
        <v>828</v>
      </c>
      <c r="J239" s="10" t="s">
        <v>154</v>
      </c>
      <c r="K239" s="10" t="s">
        <v>829</v>
      </c>
      <c r="L239" s="10" t="s">
        <v>590</v>
      </c>
      <c r="M239" s="10" t="s">
        <v>830</v>
      </c>
      <c r="N239" s="10" t="s">
        <v>43</v>
      </c>
      <c r="O239" s="10" t="s">
        <v>44</v>
      </c>
      <c r="P239" s="11">
        <v>0</v>
      </c>
      <c r="Q239" s="11"/>
      <c r="R239" s="12"/>
      <c r="S239" s="11"/>
      <c r="T239" s="11">
        <v>0</v>
      </c>
      <c r="U239" s="11"/>
      <c r="V239" s="12"/>
      <c r="W239" s="11">
        <v>0</v>
      </c>
      <c r="X239" s="24"/>
      <c r="Y239" s="16"/>
      <c r="Z239" s="16"/>
      <c r="AA239" s="17"/>
      <c r="AB239" s="17"/>
      <c r="AC239" s="86"/>
      <c r="AD239" s="87"/>
      <c r="AE239" s="88"/>
      <c r="AF239" s="88"/>
      <c r="AG239" s="19"/>
      <c r="AH239" s="19"/>
      <c r="AI239" s="19"/>
    </row>
    <row r="240" spans="1:35" ht="100.8" x14ac:dyDescent="0.3">
      <c r="A240" s="113">
        <v>2024</v>
      </c>
      <c r="B240" s="94" t="s">
        <v>62</v>
      </c>
      <c r="C240" s="126" t="s">
        <v>675</v>
      </c>
      <c r="D240" s="125" t="s">
        <v>338</v>
      </c>
      <c r="E240" s="125" t="s">
        <v>342</v>
      </c>
      <c r="F240" s="8">
        <v>45392</v>
      </c>
      <c r="G240" s="10" t="s">
        <v>36</v>
      </c>
      <c r="H240" s="90" t="s">
        <v>831</v>
      </c>
      <c r="I240" s="10" t="s">
        <v>832</v>
      </c>
      <c r="J240" s="10" t="s">
        <v>627</v>
      </c>
      <c r="K240" s="10" t="s">
        <v>833</v>
      </c>
      <c r="L240" s="10" t="s">
        <v>834</v>
      </c>
      <c r="M240" s="10" t="s">
        <v>835</v>
      </c>
      <c r="N240" s="10" t="s">
        <v>43</v>
      </c>
      <c r="O240" s="10" t="s">
        <v>44</v>
      </c>
      <c r="P240" s="11">
        <v>0</v>
      </c>
      <c r="Q240" s="11"/>
      <c r="R240" s="12"/>
      <c r="S240" s="11"/>
      <c r="T240" s="11">
        <v>0</v>
      </c>
      <c r="U240" s="11"/>
      <c r="V240" s="12"/>
      <c r="W240" s="11">
        <v>0</v>
      </c>
      <c r="X240" s="24"/>
      <c r="Y240" s="16"/>
      <c r="Z240" s="16"/>
      <c r="AA240" s="17"/>
      <c r="AB240" s="17"/>
      <c r="AC240" s="17"/>
      <c r="AD240" s="87"/>
      <c r="AE240" s="88"/>
      <c r="AF240" s="88"/>
      <c r="AG240" s="19"/>
      <c r="AH240" s="19"/>
      <c r="AI240" s="19"/>
    </row>
    <row r="241" spans="1:35" ht="100.8" x14ac:dyDescent="0.3">
      <c r="A241" s="113">
        <v>2024</v>
      </c>
      <c r="B241" s="113" t="s">
        <v>231</v>
      </c>
      <c r="C241" s="126" t="s">
        <v>675</v>
      </c>
      <c r="D241" s="125" t="s">
        <v>338</v>
      </c>
      <c r="E241" s="125" t="s">
        <v>342</v>
      </c>
      <c r="F241" s="8">
        <v>45392</v>
      </c>
      <c r="G241" s="10" t="s">
        <v>36</v>
      </c>
      <c r="H241" s="90" t="s">
        <v>831</v>
      </c>
      <c r="I241" s="10" t="s">
        <v>832</v>
      </c>
      <c r="J241" s="10" t="s">
        <v>47</v>
      </c>
      <c r="K241" s="10" t="s">
        <v>836</v>
      </c>
      <c r="L241" s="10" t="s">
        <v>342</v>
      </c>
      <c r="M241" s="10" t="s">
        <v>608</v>
      </c>
      <c r="N241" s="10" t="s">
        <v>43</v>
      </c>
      <c r="O241" s="10" t="s">
        <v>44</v>
      </c>
      <c r="P241" s="11">
        <v>18400</v>
      </c>
      <c r="Q241" s="11">
        <v>421.15</v>
      </c>
      <c r="R241" s="12" t="s">
        <v>76</v>
      </c>
      <c r="S241" s="11"/>
      <c r="T241" s="11">
        <v>18421.150000000001</v>
      </c>
      <c r="U241" s="11"/>
      <c r="V241" s="12"/>
      <c r="W241" s="11">
        <v>18400</v>
      </c>
      <c r="X241" s="24"/>
      <c r="Y241" s="16"/>
      <c r="Z241" s="16"/>
      <c r="AA241" s="17"/>
      <c r="AB241" s="17"/>
      <c r="AC241" s="17"/>
      <c r="AD241" s="87"/>
      <c r="AE241" s="88"/>
      <c r="AF241" s="88"/>
      <c r="AG241" s="19"/>
      <c r="AH241" s="19"/>
      <c r="AI241" s="19"/>
    </row>
    <row r="242" spans="1:35" ht="100.8" x14ac:dyDescent="0.3">
      <c r="A242" s="113">
        <v>2024</v>
      </c>
      <c r="B242" s="94" t="s">
        <v>131</v>
      </c>
      <c r="C242" s="126" t="s">
        <v>675</v>
      </c>
      <c r="D242" s="125" t="s">
        <v>338</v>
      </c>
      <c r="E242" s="125" t="s">
        <v>342</v>
      </c>
      <c r="F242" s="8">
        <v>45392</v>
      </c>
      <c r="G242" s="10" t="s">
        <v>36</v>
      </c>
      <c r="H242" s="90" t="s">
        <v>831</v>
      </c>
      <c r="I242" s="10" t="s">
        <v>832</v>
      </c>
      <c r="J242" s="10" t="s">
        <v>105</v>
      </c>
      <c r="K242" s="10" t="s">
        <v>783</v>
      </c>
      <c r="L242" s="10" t="s">
        <v>590</v>
      </c>
      <c r="M242" s="10" t="s">
        <v>837</v>
      </c>
      <c r="N242" s="10" t="s">
        <v>43</v>
      </c>
      <c r="O242" s="10" t="s">
        <v>44</v>
      </c>
      <c r="P242" s="11">
        <v>0</v>
      </c>
      <c r="Q242" s="11"/>
      <c r="R242" s="12"/>
      <c r="S242" s="11"/>
      <c r="T242" s="11">
        <v>0</v>
      </c>
      <c r="U242" s="11"/>
      <c r="V242" s="12"/>
      <c r="W242" s="11">
        <v>0</v>
      </c>
      <c r="X242" s="24"/>
      <c r="Y242" s="16"/>
      <c r="Z242" s="16"/>
      <c r="AA242" s="17"/>
      <c r="AB242" s="17"/>
      <c r="AC242" s="17"/>
      <c r="AD242" s="87"/>
      <c r="AE242" s="88"/>
      <c r="AF242" s="88"/>
      <c r="AG242" s="19"/>
      <c r="AH242" s="19"/>
      <c r="AI242" s="19"/>
    </row>
    <row r="243" spans="1:35" ht="100.8" x14ac:dyDescent="0.3">
      <c r="A243" s="113">
        <v>2024</v>
      </c>
      <c r="B243" s="94" t="s">
        <v>62</v>
      </c>
      <c r="C243" s="126" t="s">
        <v>675</v>
      </c>
      <c r="D243" s="125" t="s">
        <v>338</v>
      </c>
      <c r="E243" s="125" t="s">
        <v>342</v>
      </c>
      <c r="F243" s="8">
        <v>45392</v>
      </c>
      <c r="G243" s="10" t="s">
        <v>36</v>
      </c>
      <c r="H243" s="90" t="s">
        <v>831</v>
      </c>
      <c r="I243" s="10" t="s">
        <v>832</v>
      </c>
      <c r="J243" s="10" t="s">
        <v>39</v>
      </c>
      <c r="K243" s="10" t="s">
        <v>838</v>
      </c>
      <c r="L243" s="10" t="s">
        <v>342</v>
      </c>
      <c r="M243" s="10" t="s">
        <v>130</v>
      </c>
      <c r="N243" s="10" t="s">
        <v>43</v>
      </c>
      <c r="O243" s="10" t="s">
        <v>44</v>
      </c>
      <c r="P243" s="11">
        <v>800</v>
      </c>
      <c r="Q243" s="11"/>
      <c r="R243" s="12"/>
      <c r="S243" s="11"/>
      <c r="T243" s="11">
        <v>800</v>
      </c>
      <c r="U243" s="11">
        <v>800</v>
      </c>
      <c r="V243" s="25">
        <v>45456</v>
      </c>
      <c r="W243" s="11">
        <v>0</v>
      </c>
      <c r="X243" s="22" t="s">
        <v>118</v>
      </c>
      <c r="Y243" s="16"/>
      <c r="Z243" s="16"/>
      <c r="AA243" s="17"/>
      <c r="AB243" s="17"/>
      <c r="AC243" s="17"/>
      <c r="AD243" s="87"/>
      <c r="AE243" s="88"/>
      <c r="AF243" s="88"/>
      <c r="AG243" s="19"/>
      <c r="AH243" s="19"/>
      <c r="AI243" s="19"/>
    </row>
    <row r="244" spans="1:35" ht="100.8" x14ac:dyDescent="0.3">
      <c r="A244" s="113">
        <v>2024</v>
      </c>
      <c r="B244" s="94" t="s">
        <v>131</v>
      </c>
      <c r="C244" s="126" t="s">
        <v>675</v>
      </c>
      <c r="D244" s="125" t="s">
        <v>338</v>
      </c>
      <c r="E244" s="125" t="s">
        <v>342</v>
      </c>
      <c r="F244" s="8">
        <v>45392</v>
      </c>
      <c r="G244" s="10" t="s">
        <v>36</v>
      </c>
      <c r="H244" s="90" t="s">
        <v>831</v>
      </c>
      <c r="I244" s="10" t="s">
        <v>832</v>
      </c>
      <c r="J244" s="10" t="s">
        <v>64</v>
      </c>
      <c r="K244" s="10" t="s">
        <v>839</v>
      </c>
      <c r="L244" s="10" t="s">
        <v>590</v>
      </c>
      <c r="M244" s="10" t="s">
        <v>840</v>
      </c>
      <c r="N244" s="10" t="s">
        <v>43</v>
      </c>
      <c r="O244" s="10" t="s">
        <v>44</v>
      </c>
      <c r="P244" s="11">
        <v>0</v>
      </c>
      <c r="Q244" s="11"/>
      <c r="R244" s="12"/>
      <c r="S244" s="11"/>
      <c r="T244" s="11">
        <v>0</v>
      </c>
      <c r="U244" s="11"/>
      <c r="V244" s="12"/>
      <c r="W244" s="11">
        <v>0</v>
      </c>
      <c r="X244" s="24"/>
      <c r="Y244" s="16"/>
      <c r="Z244" s="16"/>
      <c r="AA244" s="17"/>
      <c r="AB244" s="17"/>
      <c r="AC244" s="17"/>
      <c r="AD244" s="87"/>
      <c r="AE244" s="88"/>
      <c r="AF244" s="88"/>
      <c r="AG244" s="19"/>
      <c r="AH244" s="19"/>
      <c r="AI244" s="19"/>
    </row>
    <row r="245" spans="1:35" ht="43.2" x14ac:dyDescent="0.3">
      <c r="A245" s="113">
        <v>2024</v>
      </c>
      <c r="B245" s="94" t="s">
        <v>131</v>
      </c>
      <c r="C245" s="113" t="s">
        <v>841</v>
      </c>
      <c r="D245" s="125" t="s">
        <v>111</v>
      </c>
      <c r="E245" s="125" t="s">
        <v>112</v>
      </c>
      <c r="F245" s="8">
        <v>45558</v>
      </c>
      <c r="G245" s="10" t="s">
        <v>36</v>
      </c>
      <c r="H245" s="90" t="s">
        <v>842</v>
      </c>
      <c r="I245" s="10" t="s">
        <v>843</v>
      </c>
      <c r="J245" s="10" t="s">
        <v>47</v>
      </c>
      <c r="K245" s="10" t="s">
        <v>844</v>
      </c>
      <c r="L245" s="10" t="s">
        <v>834</v>
      </c>
      <c r="M245" s="10" t="s">
        <v>130</v>
      </c>
      <c r="N245" s="10" t="s">
        <v>43</v>
      </c>
      <c r="O245" s="10" t="s">
        <v>44</v>
      </c>
      <c r="P245" s="11">
        <v>490</v>
      </c>
      <c r="Q245" s="11"/>
      <c r="R245" s="12" t="s">
        <v>76</v>
      </c>
      <c r="S245" s="11"/>
      <c r="T245" s="11">
        <v>490</v>
      </c>
      <c r="U245" s="11"/>
      <c r="V245" s="12"/>
      <c r="W245" s="11">
        <v>490</v>
      </c>
      <c r="X245" s="24"/>
      <c r="Y245" s="16"/>
      <c r="Z245" s="16"/>
      <c r="AA245" s="17"/>
      <c r="AB245" s="17"/>
      <c r="AC245" s="17"/>
      <c r="AD245" s="87"/>
      <c r="AE245" s="18"/>
      <c r="AF245" s="18"/>
      <c r="AG245" s="19"/>
      <c r="AH245" s="19"/>
      <c r="AI245" s="19"/>
    </row>
    <row r="246" spans="1:35" ht="28.8" x14ac:dyDescent="0.3">
      <c r="A246" s="113">
        <v>2024</v>
      </c>
      <c r="B246" s="94" t="s">
        <v>131</v>
      </c>
      <c r="C246" s="113" t="s">
        <v>841</v>
      </c>
      <c r="D246" s="125" t="s">
        <v>111</v>
      </c>
      <c r="E246" s="125" t="s">
        <v>112</v>
      </c>
      <c r="F246" s="8">
        <v>45558</v>
      </c>
      <c r="G246" s="10" t="s">
        <v>36</v>
      </c>
      <c r="H246" s="90" t="s">
        <v>842</v>
      </c>
      <c r="I246" s="10" t="s">
        <v>843</v>
      </c>
      <c r="J246" s="10" t="s">
        <v>627</v>
      </c>
      <c r="K246" s="10" t="s">
        <v>795</v>
      </c>
      <c r="L246" s="10" t="s">
        <v>834</v>
      </c>
      <c r="M246" s="10" t="s">
        <v>130</v>
      </c>
      <c r="N246" s="10" t="s">
        <v>43</v>
      </c>
      <c r="O246" s="10" t="s">
        <v>44</v>
      </c>
      <c r="P246" s="11">
        <v>0</v>
      </c>
      <c r="Q246" s="11"/>
      <c r="R246" s="12" t="s">
        <v>76</v>
      </c>
      <c r="S246" s="11"/>
      <c r="T246" s="11">
        <v>0</v>
      </c>
      <c r="U246" s="11"/>
      <c r="V246" s="12"/>
      <c r="W246" s="11">
        <v>0</v>
      </c>
      <c r="X246" s="24"/>
      <c r="Y246" s="16"/>
      <c r="Z246" s="16"/>
      <c r="AA246" s="17"/>
      <c r="AB246" s="17"/>
      <c r="AC246" s="17"/>
      <c r="AD246" s="87"/>
      <c r="AE246" s="18"/>
      <c r="AF246" s="18"/>
      <c r="AG246" s="19"/>
      <c r="AH246" s="19"/>
      <c r="AI246" s="19"/>
    </row>
    <row r="247" spans="1:35" ht="28.8" x14ac:dyDescent="0.3">
      <c r="A247" s="113">
        <v>2023</v>
      </c>
      <c r="B247" s="94" t="s">
        <v>131</v>
      </c>
      <c r="C247" s="113" t="s">
        <v>841</v>
      </c>
      <c r="D247" s="125" t="s">
        <v>111</v>
      </c>
      <c r="E247" s="125" t="s">
        <v>112</v>
      </c>
      <c r="F247" s="8">
        <v>45558</v>
      </c>
      <c r="G247" s="10" t="s">
        <v>36</v>
      </c>
      <c r="H247" s="90" t="s">
        <v>842</v>
      </c>
      <c r="I247" s="10" t="s">
        <v>843</v>
      </c>
      <c r="J247" s="10" t="s">
        <v>64</v>
      </c>
      <c r="K247" s="10" t="s">
        <v>845</v>
      </c>
      <c r="L247" s="10" t="s">
        <v>590</v>
      </c>
      <c r="M247" s="10" t="s">
        <v>846</v>
      </c>
      <c r="N247" s="10" t="s">
        <v>43</v>
      </c>
      <c r="O247" s="10" t="s">
        <v>44</v>
      </c>
      <c r="P247" s="11">
        <v>0</v>
      </c>
      <c r="Q247" s="11"/>
      <c r="R247" s="12"/>
      <c r="S247" s="11"/>
      <c r="T247" s="11">
        <v>0</v>
      </c>
      <c r="U247" s="11"/>
      <c r="V247" s="12"/>
      <c r="W247" s="11">
        <v>0</v>
      </c>
      <c r="X247" s="24"/>
      <c r="Y247" s="16"/>
      <c r="Z247" s="16"/>
      <c r="AA247" s="17"/>
      <c r="AB247" s="17"/>
      <c r="AC247" s="17"/>
      <c r="AD247" s="87"/>
      <c r="AE247" s="18"/>
      <c r="AF247" s="18"/>
      <c r="AG247" s="19"/>
      <c r="AH247" s="19"/>
      <c r="AI247" s="19"/>
    </row>
    <row r="248" spans="1:35" ht="57.6" x14ac:dyDescent="0.3">
      <c r="A248" s="113">
        <v>2024</v>
      </c>
      <c r="B248" s="94" t="s">
        <v>131</v>
      </c>
      <c r="C248" s="113" t="s">
        <v>841</v>
      </c>
      <c r="D248" s="125" t="s">
        <v>111</v>
      </c>
      <c r="E248" s="125" t="s">
        <v>112</v>
      </c>
      <c r="F248" s="8">
        <v>45558</v>
      </c>
      <c r="G248" s="10" t="s">
        <v>36</v>
      </c>
      <c r="H248" s="90" t="s">
        <v>842</v>
      </c>
      <c r="I248" s="10" t="s">
        <v>843</v>
      </c>
      <c r="J248" s="10" t="s">
        <v>64</v>
      </c>
      <c r="K248" s="10" t="s">
        <v>847</v>
      </c>
      <c r="L248" s="10" t="s">
        <v>590</v>
      </c>
      <c r="M248" s="10" t="s">
        <v>848</v>
      </c>
      <c r="N248" s="10" t="s">
        <v>43</v>
      </c>
      <c r="O248" s="10" t="s">
        <v>44</v>
      </c>
      <c r="P248" s="11">
        <v>0</v>
      </c>
      <c r="Q248" s="11"/>
      <c r="R248" s="12"/>
      <c r="S248" s="11"/>
      <c r="T248" s="11">
        <v>0</v>
      </c>
      <c r="U248" s="11"/>
      <c r="V248" s="12"/>
      <c r="W248" s="11">
        <v>0</v>
      </c>
      <c r="X248" s="24"/>
      <c r="Y248" s="16"/>
      <c r="Z248" s="16"/>
      <c r="AA248" s="17"/>
      <c r="AB248" s="17"/>
      <c r="AC248" s="17"/>
      <c r="AD248" s="87"/>
      <c r="AE248" s="18"/>
      <c r="AF248" s="18"/>
      <c r="AG248" s="19"/>
      <c r="AH248" s="19"/>
      <c r="AI248" s="19"/>
    </row>
    <row r="249" spans="1:35" ht="28.8" x14ac:dyDescent="0.3">
      <c r="A249" s="113">
        <v>2024</v>
      </c>
      <c r="B249" s="113" t="s">
        <v>231</v>
      </c>
      <c r="C249" s="113" t="s">
        <v>841</v>
      </c>
      <c r="D249" s="114" t="s">
        <v>111</v>
      </c>
      <c r="E249" s="114" t="s">
        <v>112</v>
      </c>
      <c r="F249" s="8">
        <v>45558</v>
      </c>
      <c r="G249" s="10" t="s">
        <v>36</v>
      </c>
      <c r="H249" s="90" t="s">
        <v>842</v>
      </c>
      <c r="I249" s="10" t="s">
        <v>843</v>
      </c>
      <c r="J249" s="10" t="s">
        <v>39</v>
      </c>
      <c r="K249" s="10" t="s">
        <v>684</v>
      </c>
      <c r="L249" s="10" t="s">
        <v>63</v>
      </c>
      <c r="M249" s="10" t="s">
        <v>849</v>
      </c>
      <c r="N249" s="10" t="s">
        <v>43</v>
      </c>
      <c r="O249" s="10" t="s">
        <v>44</v>
      </c>
      <c r="P249" s="11">
        <v>2069</v>
      </c>
      <c r="Q249" s="11"/>
      <c r="R249" s="12"/>
      <c r="S249" s="11"/>
      <c r="T249" s="11">
        <v>2069</v>
      </c>
      <c r="U249" s="11"/>
      <c r="V249" s="12"/>
      <c r="W249" s="11">
        <v>2069</v>
      </c>
      <c r="X249" s="24"/>
      <c r="Y249" s="16"/>
      <c r="Z249" s="16"/>
      <c r="AA249" s="17"/>
      <c r="AB249" s="17"/>
      <c r="AC249" s="17"/>
      <c r="AD249" s="87"/>
      <c r="AE249" s="18"/>
      <c r="AF249" s="18"/>
      <c r="AG249" s="19"/>
      <c r="AH249" s="19"/>
      <c r="AI249" s="19"/>
    </row>
    <row r="250" spans="1:35" ht="28.8" x14ac:dyDescent="0.3">
      <c r="A250" s="113">
        <v>2024</v>
      </c>
      <c r="B250" s="94" t="s">
        <v>131</v>
      </c>
      <c r="C250" s="126" t="s">
        <v>850</v>
      </c>
      <c r="D250" s="114" t="s">
        <v>338</v>
      </c>
      <c r="E250" s="114" t="s">
        <v>342</v>
      </c>
      <c r="F250" s="8">
        <v>45576</v>
      </c>
      <c r="G250" s="10" t="s">
        <v>36</v>
      </c>
      <c r="H250" s="90" t="s">
        <v>851</v>
      </c>
      <c r="I250" s="10" t="s">
        <v>852</v>
      </c>
      <c r="J250" s="10" t="s">
        <v>627</v>
      </c>
      <c r="K250" s="10" t="s">
        <v>853</v>
      </c>
      <c r="L250" s="10" t="s">
        <v>854</v>
      </c>
      <c r="M250" s="10" t="s">
        <v>145</v>
      </c>
      <c r="N250" s="10"/>
      <c r="O250" s="10"/>
      <c r="P250" s="11">
        <v>0</v>
      </c>
      <c r="Q250" s="11"/>
      <c r="R250" s="12"/>
      <c r="S250" s="11"/>
      <c r="T250" s="11">
        <v>0</v>
      </c>
      <c r="U250" s="11"/>
      <c r="V250" s="12"/>
      <c r="W250" s="11">
        <v>0</v>
      </c>
      <c r="X250" s="24"/>
      <c r="Y250" s="16"/>
      <c r="Z250" s="16"/>
      <c r="AA250" s="17"/>
      <c r="AB250" s="17"/>
      <c r="AC250" s="17"/>
      <c r="AD250" s="87"/>
      <c r="AE250" s="18"/>
      <c r="AF250" s="18"/>
      <c r="AG250" s="19"/>
      <c r="AH250" s="19"/>
      <c r="AI250" s="19"/>
    </row>
    <row r="251" spans="1:35" ht="43.2" x14ac:dyDescent="0.3">
      <c r="A251" s="113">
        <v>2024</v>
      </c>
      <c r="B251" s="94" t="s">
        <v>131</v>
      </c>
      <c r="C251" s="126" t="s">
        <v>850</v>
      </c>
      <c r="D251" s="114" t="s">
        <v>338</v>
      </c>
      <c r="E251" s="114" t="s">
        <v>342</v>
      </c>
      <c r="F251" s="8">
        <v>45576</v>
      </c>
      <c r="G251" s="10" t="s">
        <v>36</v>
      </c>
      <c r="H251" s="90" t="s">
        <v>851</v>
      </c>
      <c r="I251" s="10" t="s">
        <v>852</v>
      </c>
      <c r="J251" s="10" t="s">
        <v>47</v>
      </c>
      <c r="K251" s="10" t="s">
        <v>855</v>
      </c>
      <c r="L251" s="10" t="s">
        <v>342</v>
      </c>
      <c r="M251" s="10" t="s">
        <v>145</v>
      </c>
      <c r="N251" s="10"/>
      <c r="O251" s="10"/>
      <c r="P251" s="11">
        <v>31100</v>
      </c>
      <c r="Q251" s="11"/>
      <c r="R251" s="12"/>
      <c r="S251" s="11"/>
      <c r="T251" s="11"/>
      <c r="U251" s="11"/>
      <c r="V251" s="12"/>
      <c r="W251" s="11"/>
      <c r="X251" s="24"/>
      <c r="Y251" s="16"/>
      <c r="Z251" s="16"/>
      <c r="AA251" s="17"/>
      <c r="AB251" s="17"/>
      <c r="AC251" s="17"/>
      <c r="AD251" s="87"/>
      <c r="AE251" s="18"/>
      <c r="AF251" s="18"/>
      <c r="AG251" s="19"/>
      <c r="AH251" s="19"/>
      <c r="AI251" s="19"/>
    </row>
    <row r="252" spans="1:35" ht="28.8" x14ac:dyDescent="0.3">
      <c r="A252" s="113">
        <v>2024</v>
      </c>
      <c r="B252" s="113" t="s">
        <v>231</v>
      </c>
      <c r="C252" s="126" t="s">
        <v>850</v>
      </c>
      <c r="D252" s="114" t="s">
        <v>338</v>
      </c>
      <c r="E252" s="114" t="s">
        <v>342</v>
      </c>
      <c r="F252" s="8">
        <v>45576</v>
      </c>
      <c r="G252" s="10" t="s">
        <v>36</v>
      </c>
      <c r="H252" s="90" t="s">
        <v>851</v>
      </c>
      <c r="I252" s="10" t="s">
        <v>852</v>
      </c>
      <c r="J252" s="10" t="s">
        <v>39</v>
      </c>
      <c r="K252" s="10" t="s">
        <v>684</v>
      </c>
      <c r="L252" s="10" t="s">
        <v>63</v>
      </c>
      <c r="M252" s="10" t="s">
        <v>856</v>
      </c>
      <c r="N252" s="10" t="s">
        <v>43</v>
      </c>
      <c r="O252" s="10" t="s">
        <v>44</v>
      </c>
      <c r="P252" s="11">
        <v>2069</v>
      </c>
      <c r="Q252" s="11"/>
      <c r="R252" s="12"/>
      <c r="S252" s="11"/>
      <c r="T252" s="11">
        <v>2069</v>
      </c>
      <c r="U252" s="11">
        <v>2069</v>
      </c>
      <c r="V252" s="25">
        <v>45645</v>
      </c>
      <c r="W252" s="11">
        <v>2069</v>
      </c>
      <c r="X252" s="22" t="s">
        <v>118</v>
      </c>
      <c r="Y252" s="16"/>
      <c r="Z252" s="16"/>
      <c r="AA252" s="17"/>
      <c r="AB252" s="17"/>
      <c r="AC252" s="17"/>
      <c r="AD252" s="87"/>
      <c r="AE252" s="18"/>
      <c r="AF252" s="18"/>
      <c r="AG252" s="19"/>
      <c r="AH252" s="19"/>
      <c r="AI252" s="19"/>
    </row>
    <row r="253" spans="1:35" ht="43.2" x14ac:dyDescent="0.3">
      <c r="A253" s="113">
        <v>2024</v>
      </c>
      <c r="B253" s="94" t="s">
        <v>131</v>
      </c>
      <c r="C253" s="126" t="s">
        <v>850</v>
      </c>
      <c r="D253" s="114" t="s">
        <v>338</v>
      </c>
      <c r="E253" s="114" t="s">
        <v>342</v>
      </c>
      <c r="F253" s="8">
        <v>45576</v>
      </c>
      <c r="G253" s="10" t="s">
        <v>36</v>
      </c>
      <c r="H253" s="90" t="s">
        <v>851</v>
      </c>
      <c r="I253" s="10" t="s">
        <v>852</v>
      </c>
      <c r="J253" s="10" t="s">
        <v>64</v>
      </c>
      <c r="K253" s="10" t="s">
        <v>857</v>
      </c>
      <c r="L253" s="10" t="s">
        <v>590</v>
      </c>
      <c r="M253" s="10" t="s">
        <v>858</v>
      </c>
      <c r="N253" s="10" t="s">
        <v>43</v>
      </c>
      <c r="O253" s="10" t="s">
        <v>44</v>
      </c>
      <c r="P253" s="11">
        <v>0</v>
      </c>
      <c r="Q253" s="11"/>
      <c r="R253" s="12"/>
      <c r="S253" s="11"/>
      <c r="T253" s="11">
        <v>0</v>
      </c>
      <c r="U253" s="11"/>
      <c r="V253" s="12"/>
      <c r="W253" s="11">
        <v>0</v>
      </c>
      <c r="X253" s="24"/>
      <c r="Y253" s="16"/>
      <c r="Z253" s="16"/>
      <c r="AA253" s="17"/>
      <c r="AB253" s="17"/>
      <c r="AC253" s="17"/>
      <c r="AD253" s="87"/>
      <c r="AE253" s="18"/>
      <c r="AF253" s="18"/>
      <c r="AG253" s="19"/>
      <c r="AH253" s="19"/>
      <c r="AI253" s="19"/>
    </row>
    <row r="254" spans="1:35" ht="72" x14ac:dyDescent="0.3">
      <c r="A254" s="113">
        <v>2024</v>
      </c>
      <c r="B254" s="94" t="s">
        <v>131</v>
      </c>
      <c r="C254" s="126" t="s">
        <v>850</v>
      </c>
      <c r="D254" s="114" t="s">
        <v>338</v>
      </c>
      <c r="E254" s="114" t="s">
        <v>342</v>
      </c>
      <c r="F254" s="8">
        <v>45576</v>
      </c>
      <c r="G254" s="10" t="s">
        <v>36</v>
      </c>
      <c r="H254" s="90" t="s">
        <v>851</v>
      </c>
      <c r="I254" s="10" t="s">
        <v>852</v>
      </c>
      <c r="J254" s="10" t="s">
        <v>105</v>
      </c>
      <c r="K254" s="10" t="s">
        <v>859</v>
      </c>
      <c r="L254" s="10" t="s">
        <v>590</v>
      </c>
      <c r="M254" s="10" t="s">
        <v>860</v>
      </c>
      <c r="N254" s="10" t="s">
        <v>43</v>
      </c>
      <c r="O254" s="10" t="s">
        <v>44</v>
      </c>
      <c r="P254" s="11">
        <v>0</v>
      </c>
      <c r="Q254" s="11"/>
      <c r="R254" s="12"/>
      <c r="S254" s="11"/>
      <c r="T254" s="11">
        <v>0</v>
      </c>
      <c r="U254" s="11"/>
      <c r="V254" s="12"/>
      <c r="W254" s="11">
        <v>0</v>
      </c>
      <c r="X254" s="24"/>
      <c r="Y254" s="16"/>
      <c r="Z254" s="16"/>
      <c r="AA254" s="17"/>
      <c r="AB254" s="17"/>
      <c r="AC254" s="17"/>
      <c r="AD254" s="87"/>
      <c r="AE254" s="18"/>
      <c r="AF254" s="18"/>
      <c r="AG254" s="19"/>
      <c r="AH254" s="19"/>
      <c r="AI254" s="19"/>
    </row>
    <row r="255" spans="1:35" ht="43.2" x14ac:dyDescent="0.3">
      <c r="A255" s="113">
        <v>2024</v>
      </c>
      <c r="B255" s="94" t="s">
        <v>131</v>
      </c>
      <c r="C255" s="114" t="s">
        <v>861</v>
      </c>
      <c r="D255" s="114" t="s">
        <v>253</v>
      </c>
      <c r="E255" s="114" t="s">
        <v>254</v>
      </c>
      <c r="F255" s="8">
        <v>45411</v>
      </c>
      <c r="G255" s="10" t="s">
        <v>36</v>
      </c>
      <c r="H255" s="90" t="s">
        <v>862</v>
      </c>
      <c r="I255" s="10" t="s">
        <v>863</v>
      </c>
      <c r="J255" s="10" t="s">
        <v>627</v>
      </c>
      <c r="K255" s="10" t="s">
        <v>864</v>
      </c>
      <c r="L255" s="10" t="s">
        <v>768</v>
      </c>
      <c r="M255" s="10" t="s">
        <v>145</v>
      </c>
      <c r="N255" s="10" t="s">
        <v>43</v>
      </c>
      <c r="O255" s="10" t="s">
        <v>44</v>
      </c>
      <c r="P255" s="11">
        <v>0</v>
      </c>
      <c r="Q255" s="11"/>
      <c r="R255" s="12"/>
      <c r="S255" s="11"/>
      <c r="T255" s="11">
        <v>0</v>
      </c>
      <c r="U255" s="11"/>
      <c r="V255" s="12"/>
      <c r="W255" s="11">
        <v>0</v>
      </c>
      <c r="X255" s="24"/>
      <c r="Y255" s="16"/>
      <c r="Z255" s="16"/>
      <c r="AA255" s="17"/>
      <c r="AB255" s="17"/>
      <c r="AC255" s="17"/>
      <c r="AD255" s="87"/>
      <c r="AE255" s="18"/>
      <c r="AF255" s="18"/>
      <c r="AG255" s="19"/>
      <c r="AH255" s="19"/>
      <c r="AI255" s="19"/>
    </row>
    <row r="256" spans="1:35" ht="43.2" x14ac:dyDescent="0.3">
      <c r="A256" s="113">
        <v>2024</v>
      </c>
      <c r="B256" s="94" t="s">
        <v>131</v>
      </c>
      <c r="C256" s="114" t="s">
        <v>861</v>
      </c>
      <c r="D256" s="114" t="s">
        <v>253</v>
      </c>
      <c r="E256" s="114" t="s">
        <v>254</v>
      </c>
      <c r="F256" s="8">
        <v>45411</v>
      </c>
      <c r="G256" s="10" t="s">
        <v>36</v>
      </c>
      <c r="H256" s="90" t="s">
        <v>862</v>
      </c>
      <c r="I256" s="10" t="s">
        <v>863</v>
      </c>
      <c r="J256" s="10" t="s">
        <v>47</v>
      </c>
      <c r="K256" s="10" t="s">
        <v>865</v>
      </c>
      <c r="L256" s="10" t="s">
        <v>866</v>
      </c>
      <c r="M256" s="10" t="s">
        <v>145</v>
      </c>
      <c r="N256" s="10" t="s">
        <v>43</v>
      </c>
      <c r="O256" s="10" t="s">
        <v>44</v>
      </c>
      <c r="P256" s="11">
        <v>24700</v>
      </c>
      <c r="Q256" s="11"/>
      <c r="R256" s="12"/>
      <c r="S256" s="11"/>
      <c r="T256" s="11">
        <v>24700</v>
      </c>
      <c r="U256" s="11"/>
      <c r="V256" s="12"/>
      <c r="W256" s="11">
        <v>24700</v>
      </c>
      <c r="X256" s="24"/>
      <c r="Y256" s="16"/>
      <c r="Z256" s="16"/>
      <c r="AA256" s="17"/>
      <c r="AB256" s="17"/>
      <c r="AC256" s="17"/>
      <c r="AD256" s="87"/>
      <c r="AE256" s="18"/>
      <c r="AF256" s="18"/>
      <c r="AG256" s="19"/>
      <c r="AH256" s="19"/>
      <c r="AI256" s="19"/>
    </row>
    <row r="257" spans="1:35" ht="57.6" x14ac:dyDescent="0.3">
      <c r="A257" s="113">
        <v>2024</v>
      </c>
      <c r="B257" s="94" t="s">
        <v>131</v>
      </c>
      <c r="C257" s="114" t="s">
        <v>861</v>
      </c>
      <c r="D257" s="114" t="s">
        <v>253</v>
      </c>
      <c r="E257" s="114" t="s">
        <v>254</v>
      </c>
      <c r="F257" s="8">
        <v>45411</v>
      </c>
      <c r="G257" s="10" t="s">
        <v>36</v>
      </c>
      <c r="H257" s="90" t="s">
        <v>862</v>
      </c>
      <c r="I257" s="10" t="s">
        <v>863</v>
      </c>
      <c r="J257" s="10" t="s">
        <v>105</v>
      </c>
      <c r="K257" s="10" t="s">
        <v>867</v>
      </c>
      <c r="L257" s="10" t="s">
        <v>590</v>
      </c>
      <c r="M257" s="10" t="s">
        <v>868</v>
      </c>
      <c r="N257" s="10" t="s">
        <v>43</v>
      </c>
      <c r="O257" s="10" t="s">
        <v>44</v>
      </c>
      <c r="P257" s="11">
        <v>0</v>
      </c>
      <c r="Q257" s="11"/>
      <c r="R257" s="12"/>
      <c r="S257" s="11"/>
      <c r="T257" s="11">
        <v>0</v>
      </c>
      <c r="U257" s="11"/>
      <c r="V257" s="12"/>
      <c r="W257" s="11">
        <v>0</v>
      </c>
      <c r="X257" s="24"/>
      <c r="Y257" s="16"/>
      <c r="Z257" s="16"/>
      <c r="AA257" s="17"/>
      <c r="AB257" s="17"/>
      <c r="AC257" s="17"/>
      <c r="AD257" s="87"/>
      <c r="AE257" s="18"/>
      <c r="AF257" s="18"/>
      <c r="AG257" s="19"/>
      <c r="AH257" s="19"/>
      <c r="AI257" s="19"/>
    </row>
    <row r="258" spans="1:35" ht="43.2" x14ac:dyDescent="0.3">
      <c r="A258" s="113">
        <v>2025</v>
      </c>
      <c r="B258" s="94" t="s">
        <v>131</v>
      </c>
      <c r="C258" s="114" t="s">
        <v>869</v>
      </c>
      <c r="D258" s="114" t="s">
        <v>362</v>
      </c>
      <c r="E258" s="114" t="s">
        <v>99</v>
      </c>
      <c r="F258" s="8">
        <v>45820</v>
      </c>
      <c r="G258" s="10" t="s">
        <v>36</v>
      </c>
      <c r="H258" s="90" t="s">
        <v>870</v>
      </c>
      <c r="I258" s="10" t="s">
        <v>871</v>
      </c>
      <c r="J258" s="10" t="s">
        <v>47</v>
      </c>
      <c r="K258" s="10" t="s">
        <v>872</v>
      </c>
      <c r="L258" s="10" t="s">
        <v>873</v>
      </c>
      <c r="M258" s="10" t="s">
        <v>874</v>
      </c>
      <c r="N258" s="10" t="s">
        <v>43</v>
      </c>
      <c r="O258" s="10" t="s">
        <v>44</v>
      </c>
      <c r="P258" s="11">
        <v>13600</v>
      </c>
      <c r="Q258" s="11"/>
      <c r="R258" s="11"/>
      <c r="S258" s="11"/>
      <c r="T258" s="11">
        <v>13600</v>
      </c>
      <c r="U258" s="11"/>
      <c r="V258" s="11"/>
      <c r="W258" s="11">
        <v>13600</v>
      </c>
      <c r="X258" s="24"/>
      <c r="Y258" s="16"/>
      <c r="Z258" s="16"/>
      <c r="AA258" s="17"/>
      <c r="AB258" s="17"/>
      <c r="AC258" s="17"/>
      <c r="AD258" s="87"/>
      <c r="AE258" s="18"/>
      <c r="AF258" s="18"/>
      <c r="AG258" s="19"/>
      <c r="AH258" s="19"/>
      <c r="AI258" s="19"/>
    </row>
    <row r="259" spans="1:35" ht="43.2" x14ac:dyDescent="0.3">
      <c r="A259" s="113">
        <v>2025</v>
      </c>
      <c r="B259" s="94" t="s">
        <v>131</v>
      </c>
      <c r="C259" s="114" t="s">
        <v>875</v>
      </c>
      <c r="D259" s="114"/>
      <c r="E259" s="114" t="s">
        <v>876</v>
      </c>
      <c r="F259" s="8">
        <v>45805</v>
      </c>
      <c r="G259" s="10" t="s">
        <v>36</v>
      </c>
      <c r="H259" s="90" t="s">
        <v>877</v>
      </c>
      <c r="I259" s="10" t="s">
        <v>878</v>
      </c>
      <c r="J259" s="10" t="s">
        <v>627</v>
      </c>
      <c r="K259" s="10" t="s">
        <v>795</v>
      </c>
      <c r="L259" s="10" t="s">
        <v>768</v>
      </c>
      <c r="M259" s="10" t="s">
        <v>145</v>
      </c>
      <c r="N259" s="10" t="s">
        <v>43</v>
      </c>
      <c r="O259" s="10" t="s">
        <v>44</v>
      </c>
      <c r="P259" s="11">
        <v>491.58</v>
      </c>
      <c r="Q259" s="11"/>
      <c r="R259" s="11"/>
      <c r="S259" s="11"/>
      <c r="T259" s="11">
        <v>491.58</v>
      </c>
      <c r="U259" s="11"/>
      <c r="V259" s="11"/>
      <c r="W259" s="11">
        <v>491.58</v>
      </c>
      <c r="X259" s="24"/>
      <c r="Y259" s="16"/>
      <c r="Z259" s="16"/>
      <c r="AA259" s="17"/>
      <c r="AB259" s="17"/>
      <c r="AC259" s="17"/>
      <c r="AD259" s="87"/>
      <c r="AE259" s="18"/>
      <c r="AF259" s="18"/>
      <c r="AG259" s="19"/>
      <c r="AH259" s="19"/>
      <c r="AI259" s="19"/>
    </row>
    <row r="260" spans="1:35" ht="43.2" x14ac:dyDescent="0.3">
      <c r="A260" s="113">
        <v>2025</v>
      </c>
      <c r="B260" s="94" t="s">
        <v>131</v>
      </c>
      <c r="C260" s="114" t="s">
        <v>875</v>
      </c>
      <c r="D260" s="114"/>
      <c r="E260" s="114" t="s">
        <v>876</v>
      </c>
      <c r="F260" s="8">
        <v>45805</v>
      </c>
      <c r="G260" s="10" t="s">
        <v>36</v>
      </c>
      <c r="H260" s="90" t="s">
        <v>877</v>
      </c>
      <c r="I260" s="10" t="s">
        <v>878</v>
      </c>
      <c r="J260" s="10" t="s">
        <v>47</v>
      </c>
      <c r="K260" s="10" t="s">
        <v>879</v>
      </c>
      <c r="L260" s="10" t="s">
        <v>49</v>
      </c>
      <c r="M260" s="10" t="s">
        <v>779</v>
      </c>
      <c r="N260" s="10" t="s">
        <v>43</v>
      </c>
      <c r="O260" s="10" t="s">
        <v>44</v>
      </c>
      <c r="P260" s="11">
        <v>1206</v>
      </c>
      <c r="Q260" s="11"/>
      <c r="R260" s="11"/>
      <c r="S260" s="11"/>
      <c r="T260" s="11">
        <v>1206</v>
      </c>
      <c r="U260" s="11"/>
      <c r="V260" s="11"/>
      <c r="W260" s="11">
        <v>1206</v>
      </c>
      <c r="X260" s="24"/>
      <c r="Y260" s="16"/>
      <c r="Z260" s="16"/>
      <c r="AA260" s="17"/>
      <c r="AB260" s="17"/>
      <c r="AC260" s="17"/>
      <c r="AD260" s="87"/>
      <c r="AE260" s="18"/>
      <c r="AF260" s="18"/>
      <c r="AG260" s="19"/>
      <c r="AH260" s="19"/>
      <c r="AI260" s="19"/>
    </row>
    <row r="261" spans="1:35" ht="21" x14ac:dyDescent="0.3">
      <c r="A261" s="127"/>
      <c r="B261" s="113"/>
      <c r="C261" s="114"/>
      <c r="D261" s="114"/>
      <c r="E261" s="114"/>
      <c r="F261" s="8"/>
      <c r="G261" s="10"/>
      <c r="H261" s="10"/>
      <c r="I261" s="10"/>
      <c r="J261" s="10"/>
      <c r="K261" s="10"/>
      <c r="L261" s="10"/>
      <c r="M261" s="10"/>
      <c r="N261" s="10"/>
      <c r="O261" s="10"/>
      <c r="P261" s="11"/>
      <c r="Q261" s="11"/>
      <c r="R261" s="12"/>
      <c r="S261" s="34"/>
      <c r="T261" s="11"/>
      <c r="U261" s="34"/>
      <c r="V261" s="12"/>
      <c r="W261" s="11">
        <f>SUM([1]!Table14[[#This Row],[Amount Due with Indexation &amp; Interest]]-[1]!Table14[[#This Row],[Received Amount]])</f>
        <v>0</v>
      </c>
      <c r="X261" s="24"/>
      <c r="Y261" s="16"/>
      <c r="Z261" s="16"/>
      <c r="AA261" s="17"/>
      <c r="AB261" s="17"/>
      <c r="AC261" s="17"/>
      <c r="AD261" s="10"/>
      <c r="AE261" s="18"/>
      <c r="AF261" s="18"/>
      <c r="AG261" s="19"/>
      <c r="AH261" s="19"/>
      <c r="AI261" s="19"/>
    </row>
    <row r="262" spans="1:35" ht="15.6" x14ac:dyDescent="0.3">
      <c r="A262" s="128" t="s">
        <v>880</v>
      </c>
      <c r="B262" s="128"/>
      <c r="C262" s="129"/>
      <c r="D262" s="129"/>
      <c r="E262" s="129"/>
      <c r="F262" s="95"/>
      <c r="G262" s="95"/>
      <c r="H262" s="95"/>
      <c r="I262" s="95"/>
      <c r="J262" s="95"/>
      <c r="K262" s="95"/>
      <c r="L262" s="95"/>
      <c r="M262" s="95"/>
      <c r="N262" s="95"/>
      <c r="O262" s="95"/>
      <c r="P262" s="96">
        <f>SUM(P2:P261)</f>
        <v>4594354.66</v>
      </c>
      <c r="Q262" s="96">
        <f>SUM(Q2:Q261)</f>
        <v>273517.89</v>
      </c>
      <c r="R262" s="96">
        <f t="shared" ref="R262:W262" si="0">SUM(R2:R261)</f>
        <v>0</v>
      </c>
      <c r="S262" s="96">
        <f t="shared" si="0"/>
        <v>0</v>
      </c>
      <c r="T262" s="96">
        <f t="shared" si="0"/>
        <v>4770963.7600000007</v>
      </c>
      <c r="U262" s="96">
        <f t="shared" si="0"/>
        <v>3383939.5399999996</v>
      </c>
      <c r="V262" s="96">
        <f t="shared" si="0"/>
        <v>2185978</v>
      </c>
      <c r="W262" s="96">
        <f t="shared" si="0"/>
        <v>8142418.8679999998</v>
      </c>
      <c r="X262" s="97"/>
      <c r="Y262" s="98"/>
      <c r="Z262" s="98"/>
      <c r="AA262" s="99"/>
      <c r="AB262" s="99"/>
      <c r="AC262" s="99"/>
      <c r="AD262" s="100"/>
      <c r="AE262" s="101" t="e">
        <f t="shared" ref="AE262:AF262" si="1">SUBTOTAL(9,#REF!)</f>
        <v>#REF!</v>
      </c>
      <c r="AF262" s="101" t="e">
        <f t="shared" ref="AF262:AG262" si="2">SUBTOTAL(9,#REF!)</f>
        <v>#REF!</v>
      </c>
      <c r="AG262" s="101" t="e">
        <f>SUBTOTAL(9,#REF!)</f>
        <v>#REF!</v>
      </c>
      <c r="AH262" s="101" t="e">
        <f>SUBTOTAL(9,#REF!)</f>
        <v>#REF!</v>
      </c>
      <c r="AI262" s="101" t="e">
        <f>SUBTOTAL(9,#REF!)</f>
        <v>#REF!</v>
      </c>
    </row>
    <row r="263" spans="1:35" ht="21" x14ac:dyDescent="0.3">
      <c r="A263" s="127"/>
      <c r="B263" s="113"/>
      <c r="C263" s="114"/>
      <c r="D263" s="114"/>
      <c r="E263" s="114"/>
      <c r="F263" s="8"/>
      <c r="G263" s="10"/>
      <c r="H263" s="10"/>
      <c r="I263" s="10"/>
      <c r="J263" s="10"/>
      <c r="K263" s="10"/>
      <c r="L263" s="10"/>
      <c r="M263" s="10"/>
      <c r="N263" s="10"/>
      <c r="O263" s="10"/>
      <c r="P263" s="84"/>
      <c r="Q263" s="84"/>
      <c r="R263" s="102"/>
      <c r="S263" s="84"/>
      <c r="T263" s="84"/>
      <c r="U263" s="84"/>
      <c r="V263" s="84"/>
      <c r="W263" s="84"/>
      <c r="X263" s="24"/>
      <c r="Y263" s="84"/>
      <c r="Z263" s="84"/>
      <c r="AA263" s="17"/>
      <c r="AB263" s="17"/>
      <c r="AC263" s="17"/>
      <c r="AD263" s="10"/>
      <c r="AE263" s="10"/>
      <c r="AF263" s="10"/>
      <c r="AG263" s="15"/>
      <c r="AH263" s="15"/>
      <c r="AI263" s="15"/>
    </row>
    <row r="264" spans="1:35" ht="21" x14ac:dyDescent="0.3">
      <c r="A264" s="127"/>
      <c r="B264" s="113"/>
      <c r="C264" s="114"/>
      <c r="D264" s="114"/>
      <c r="E264" s="114"/>
      <c r="F264" s="8"/>
      <c r="G264" s="10"/>
      <c r="H264" s="10"/>
      <c r="I264" s="10"/>
      <c r="J264" s="10"/>
      <c r="K264" s="10"/>
      <c r="L264" s="10"/>
      <c r="M264" s="10"/>
      <c r="N264" s="10"/>
      <c r="O264" s="10"/>
      <c r="P264" s="106"/>
      <c r="Q264" s="107"/>
      <c r="R264" s="108"/>
      <c r="S264" s="84"/>
      <c r="T264" s="84"/>
      <c r="U264" s="84"/>
      <c r="V264" s="84"/>
      <c r="W264" s="84"/>
      <c r="X264" s="24"/>
      <c r="Y264" s="84"/>
      <c r="Z264" s="84"/>
      <c r="AA264" s="83"/>
      <c r="AB264" s="83"/>
      <c r="AC264" s="83"/>
      <c r="AD264" s="84"/>
      <c r="AE264" s="84"/>
      <c r="AF264" s="84"/>
      <c r="AG264" s="15"/>
      <c r="AH264" s="15"/>
      <c r="AI264" s="15"/>
    </row>
    <row r="265" spans="1:35" ht="21" x14ac:dyDescent="0.3">
      <c r="A265" s="127"/>
      <c r="B265" s="113"/>
      <c r="C265" s="114"/>
      <c r="D265" s="114"/>
      <c r="E265" s="114"/>
      <c r="F265" s="8"/>
      <c r="G265" s="10"/>
      <c r="H265" s="10"/>
      <c r="I265" s="10"/>
      <c r="J265" s="10"/>
      <c r="K265" s="10"/>
      <c r="L265" s="10"/>
      <c r="M265" s="10"/>
      <c r="N265" s="10"/>
      <c r="O265" s="10"/>
      <c r="P265" s="106"/>
      <c r="Q265" s="107"/>
      <c r="R265" s="107"/>
      <c r="S265" s="15"/>
      <c r="T265" s="15"/>
      <c r="U265" s="15"/>
      <c r="V265" s="15"/>
      <c r="W265" s="15"/>
      <c r="X265" s="24"/>
      <c r="Y265" s="84"/>
      <c r="Z265" s="84"/>
      <c r="AA265" s="17"/>
      <c r="AB265" s="17"/>
      <c r="AC265" s="17"/>
      <c r="AD265" s="10"/>
      <c r="AE265" s="10"/>
      <c r="AF265" s="10"/>
      <c r="AG265" s="15"/>
      <c r="AH265" s="15"/>
      <c r="AI265" s="15"/>
    </row>
    <row r="266" spans="1:35" ht="21" x14ac:dyDescent="0.3">
      <c r="A266" s="127"/>
      <c r="B266" s="113"/>
      <c r="C266" s="114"/>
      <c r="D266" s="114"/>
      <c r="E266" s="114"/>
      <c r="F266" s="8"/>
      <c r="G266" s="9"/>
      <c r="H266" s="10"/>
      <c r="I266" s="10"/>
      <c r="J266" s="10"/>
      <c r="K266" s="10"/>
      <c r="L266" s="10"/>
      <c r="M266" s="10"/>
      <c r="N266" s="10"/>
      <c r="O266" s="10"/>
      <c r="P266" s="106"/>
      <c r="Q266" s="107"/>
      <c r="R266" s="107"/>
      <c r="S266" s="15"/>
      <c r="T266" s="15"/>
      <c r="U266" s="15"/>
      <c r="V266" s="15"/>
      <c r="W266" s="15"/>
      <c r="X266" s="24"/>
      <c r="Y266" s="47"/>
      <c r="Z266" s="47"/>
      <c r="AA266" s="17"/>
      <c r="AB266" s="17"/>
      <c r="AC266" s="17"/>
      <c r="AD266" s="10"/>
      <c r="AE266" s="10"/>
      <c r="AF266" s="10"/>
      <c r="AG266" s="15"/>
      <c r="AH266" s="15"/>
      <c r="AI266" s="15"/>
    </row>
    <row r="267" spans="1:35" ht="21" x14ac:dyDescent="0.3">
      <c r="A267" s="127"/>
      <c r="B267" s="113"/>
      <c r="C267" s="114"/>
      <c r="D267" s="114"/>
      <c r="E267" s="114"/>
      <c r="F267" s="8"/>
      <c r="G267" s="10"/>
      <c r="H267" s="10"/>
      <c r="I267" s="10"/>
      <c r="J267" s="10"/>
      <c r="K267" s="10"/>
      <c r="L267" s="10"/>
      <c r="M267" s="10"/>
      <c r="N267" s="10"/>
      <c r="O267" s="10"/>
      <c r="P267" s="107"/>
      <c r="Q267" s="107"/>
      <c r="R267" s="109"/>
      <c r="S267" s="15"/>
      <c r="T267" s="15"/>
      <c r="U267" s="15"/>
      <c r="V267" s="15"/>
      <c r="W267" s="15"/>
      <c r="X267" s="24"/>
      <c r="Y267" s="16"/>
      <c r="Z267" s="16"/>
      <c r="AA267" s="17"/>
      <c r="AB267" s="17"/>
      <c r="AC267" s="17"/>
      <c r="AD267" s="10"/>
      <c r="AE267" s="10"/>
      <c r="AF267" s="10"/>
      <c r="AG267" s="15"/>
      <c r="AH267" s="15"/>
      <c r="AI267" s="15"/>
    </row>
    <row r="268" spans="1:35" x14ac:dyDescent="0.3">
      <c r="A268" s="113"/>
      <c r="B268" s="113"/>
      <c r="C268" s="114"/>
      <c r="D268" s="114"/>
      <c r="E268" s="114"/>
      <c r="F268" s="8"/>
      <c r="G268" s="10"/>
      <c r="H268" s="10"/>
      <c r="I268" s="10"/>
      <c r="J268" s="10"/>
      <c r="K268" s="10"/>
      <c r="L268" s="10"/>
      <c r="M268" s="10"/>
      <c r="N268" s="10"/>
      <c r="O268" s="10"/>
      <c r="P268" s="110"/>
      <c r="Q268" s="107"/>
      <c r="R268" s="109"/>
      <c r="S268" s="15"/>
      <c r="T268" s="15"/>
      <c r="U268" s="15"/>
      <c r="V268" s="15"/>
      <c r="W268" s="15"/>
      <c r="X268" s="24"/>
      <c r="Y268" s="16"/>
      <c r="Z268" s="16"/>
      <c r="AA268" s="17"/>
      <c r="AB268" s="17"/>
      <c r="AC268" s="17"/>
      <c r="AD268" s="87"/>
      <c r="AE268" s="10"/>
      <c r="AF268" s="10"/>
      <c r="AG268" s="11"/>
      <c r="AH268" s="15"/>
      <c r="AI268" s="15"/>
    </row>
    <row r="269" spans="1:35" ht="21" x14ac:dyDescent="0.3">
      <c r="A269" s="127"/>
      <c r="B269" s="113"/>
      <c r="C269" s="114"/>
      <c r="D269" s="114"/>
      <c r="E269" s="114"/>
      <c r="F269" s="8"/>
      <c r="G269" s="10"/>
      <c r="H269" s="10"/>
      <c r="I269" s="10"/>
      <c r="J269" s="10"/>
      <c r="K269" s="10"/>
      <c r="L269" s="10"/>
      <c r="M269" s="10"/>
      <c r="N269" s="10"/>
      <c r="O269" s="10"/>
      <c r="P269" s="107"/>
      <c r="Q269" s="107"/>
      <c r="R269" s="107"/>
      <c r="S269" s="84"/>
      <c r="T269" s="84"/>
      <c r="U269" s="84"/>
      <c r="V269" s="84"/>
      <c r="W269" s="84"/>
      <c r="X269" s="24"/>
      <c r="Y269" s="16"/>
      <c r="Z269" s="16"/>
      <c r="AA269" s="17"/>
      <c r="AB269" s="17"/>
      <c r="AC269" s="17"/>
      <c r="AD269" s="10"/>
      <c r="AE269" s="10"/>
      <c r="AF269" s="10"/>
      <c r="AG269" s="15"/>
      <c r="AH269" s="15"/>
      <c r="AI269" s="15"/>
    </row>
    <row r="270" spans="1:35" ht="21" x14ac:dyDescent="0.3">
      <c r="A270" s="127"/>
      <c r="B270" s="113"/>
      <c r="C270" s="114"/>
      <c r="D270" s="114"/>
      <c r="E270" s="114"/>
      <c r="F270" s="8"/>
      <c r="G270" s="10"/>
      <c r="H270" s="10"/>
      <c r="I270" s="10"/>
      <c r="J270" s="10"/>
      <c r="K270" s="10"/>
      <c r="L270" s="10"/>
      <c r="M270" s="10"/>
      <c r="N270" s="10"/>
      <c r="O270" s="10"/>
      <c r="P270" s="84"/>
      <c r="Q270" s="84"/>
      <c r="R270" s="84"/>
      <c r="S270" s="84"/>
      <c r="T270" s="84"/>
      <c r="U270" s="84"/>
      <c r="V270" s="84"/>
      <c r="W270" s="84"/>
      <c r="X270" s="24"/>
      <c r="Y270" s="16"/>
      <c r="Z270" s="16"/>
      <c r="AA270" s="17"/>
      <c r="AB270" s="17"/>
      <c r="AC270" s="17"/>
      <c r="AD270" s="10"/>
      <c r="AE270" s="10"/>
      <c r="AF270" s="10"/>
      <c r="AG270" s="15"/>
      <c r="AH270" s="15"/>
      <c r="AI270" s="15"/>
    </row>
    <row r="271" spans="1:35" ht="21" x14ac:dyDescent="0.3">
      <c r="A271" s="127"/>
      <c r="B271" s="113"/>
      <c r="C271" s="114"/>
      <c r="D271" s="114"/>
      <c r="E271" s="114"/>
      <c r="F271" s="8"/>
      <c r="G271" s="10"/>
      <c r="H271" s="10"/>
      <c r="I271" s="10"/>
      <c r="J271" s="10"/>
      <c r="K271" s="10"/>
      <c r="L271" s="10"/>
      <c r="M271" s="10"/>
      <c r="N271" s="10"/>
      <c r="O271" s="10"/>
      <c r="P271" s="84"/>
      <c r="Q271" s="84"/>
      <c r="R271" s="84"/>
      <c r="S271" s="84"/>
      <c r="T271" s="84"/>
      <c r="U271" s="84"/>
      <c r="V271" s="84"/>
      <c r="W271" s="84"/>
      <c r="X271" s="24"/>
      <c r="Y271" s="16"/>
      <c r="Z271" s="16"/>
      <c r="AA271" s="17"/>
      <c r="AB271" s="86"/>
      <c r="AC271" s="86"/>
      <c r="AD271" s="87"/>
      <c r="AE271" s="87"/>
      <c r="AF271" s="87"/>
      <c r="AG271" s="15"/>
      <c r="AH271" s="15"/>
      <c r="AI271" s="15"/>
    </row>
    <row r="272" spans="1:35" ht="21" x14ac:dyDescent="0.3">
      <c r="A272" s="127"/>
      <c r="B272" s="113"/>
      <c r="C272" s="114"/>
      <c r="D272" s="114"/>
      <c r="E272" s="114"/>
      <c r="F272" s="8"/>
      <c r="G272" s="9"/>
      <c r="H272" s="10"/>
      <c r="I272" s="10"/>
      <c r="J272" s="10"/>
      <c r="K272" s="10"/>
      <c r="L272" s="10"/>
      <c r="M272" s="10"/>
      <c r="N272" s="10"/>
      <c r="O272" s="10"/>
      <c r="P272" s="84"/>
      <c r="Q272" s="84"/>
      <c r="R272" s="84"/>
      <c r="S272" s="84"/>
      <c r="T272" s="84"/>
      <c r="U272" s="84"/>
      <c r="V272" s="84"/>
      <c r="W272" s="84"/>
      <c r="X272" s="24"/>
      <c r="Y272" s="16"/>
      <c r="Z272" s="16"/>
      <c r="AA272" s="17"/>
      <c r="AB272" s="86"/>
      <c r="AC272" s="86"/>
      <c r="AD272" s="87"/>
      <c r="AE272" s="87"/>
      <c r="AF272" s="87"/>
      <c r="AG272" s="15"/>
      <c r="AH272" s="15"/>
      <c r="AI272" s="15"/>
    </row>
    <row r="273" spans="1:35" ht="21" x14ac:dyDescent="0.3">
      <c r="A273" s="127"/>
      <c r="B273" s="113"/>
      <c r="C273" s="114"/>
      <c r="D273" s="114"/>
      <c r="E273" s="114"/>
      <c r="F273" s="8"/>
      <c r="G273" s="10"/>
      <c r="H273" s="10"/>
      <c r="I273" s="10"/>
      <c r="J273" s="10"/>
      <c r="K273" s="10"/>
      <c r="L273" s="10"/>
      <c r="M273" s="10"/>
      <c r="N273" s="10"/>
      <c r="O273" s="10"/>
      <c r="P273" s="84"/>
      <c r="Q273" s="84"/>
      <c r="R273" s="84"/>
      <c r="S273" s="84"/>
      <c r="T273" s="84"/>
      <c r="U273" s="84"/>
      <c r="V273" s="84"/>
      <c r="W273" s="84"/>
      <c r="X273" s="24"/>
      <c r="Y273" s="16"/>
      <c r="Z273" s="16"/>
      <c r="AA273" s="17"/>
      <c r="AB273" s="86"/>
      <c r="AC273" s="86"/>
      <c r="AD273" s="87"/>
      <c r="AE273" s="87"/>
      <c r="AF273" s="87"/>
      <c r="AG273" s="15"/>
      <c r="AH273" s="15"/>
      <c r="AI273" s="15"/>
    </row>
    <row r="274" spans="1:35" ht="21" x14ac:dyDescent="0.3">
      <c r="A274" s="127"/>
      <c r="B274" s="113"/>
      <c r="C274" s="114"/>
      <c r="D274" s="114"/>
      <c r="E274" s="114"/>
      <c r="F274" s="8"/>
      <c r="G274" s="9"/>
      <c r="H274" s="10"/>
      <c r="I274" s="10"/>
      <c r="J274" s="10"/>
      <c r="K274" s="10"/>
      <c r="L274" s="10"/>
      <c r="M274" s="10"/>
      <c r="N274" s="10"/>
      <c r="O274" s="10"/>
      <c r="P274" s="84"/>
      <c r="Q274" s="84"/>
      <c r="R274" s="84"/>
      <c r="S274" s="84"/>
      <c r="T274" s="84"/>
      <c r="U274" s="84"/>
      <c r="V274" s="84"/>
      <c r="W274" s="84"/>
      <c r="X274" s="24"/>
      <c r="Y274" s="16"/>
      <c r="Z274" s="16"/>
      <c r="AA274" s="17"/>
      <c r="AB274" s="86"/>
      <c r="AC274" s="86"/>
      <c r="AD274" s="87"/>
      <c r="AE274" s="87"/>
      <c r="AF274" s="87"/>
      <c r="AG274" s="15"/>
      <c r="AH274" s="15"/>
      <c r="AI274" s="15"/>
    </row>
    <row r="275" spans="1:35" ht="21" x14ac:dyDescent="0.3">
      <c r="A275" s="127"/>
      <c r="B275" s="113"/>
      <c r="C275" s="114"/>
      <c r="D275" s="114"/>
      <c r="E275" s="114"/>
      <c r="F275" s="8"/>
      <c r="G275" s="9"/>
      <c r="H275" s="10"/>
      <c r="I275" s="10"/>
      <c r="J275" s="10"/>
      <c r="K275" s="10"/>
      <c r="L275" s="10"/>
      <c r="M275" s="10"/>
      <c r="N275" s="10"/>
      <c r="O275" s="10"/>
      <c r="P275" s="84"/>
      <c r="Q275" s="84"/>
      <c r="R275" s="84"/>
      <c r="S275" s="84"/>
      <c r="T275" s="84"/>
      <c r="U275" s="84"/>
      <c r="V275" s="84"/>
      <c r="W275" s="84"/>
      <c r="X275" s="24"/>
      <c r="Y275" s="22"/>
      <c r="Z275" s="22"/>
      <c r="AA275" s="17"/>
      <c r="AB275" s="86"/>
      <c r="AC275" s="86"/>
      <c r="AD275" s="87"/>
      <c r="AE275" s="87"/>
      <c r="AF275" s="87"/>
      <c r="AG275" s="15"/>
      <c r="AH275" s="15"/>
      <c r="AI275" s="15"/>
    </row>
    <row r="276" spans="1:35" ht="21" x14ac:dyDescent="0.3">
      <c r="A276" s="127"/>
      <c r="B276" s="113"/>
      <c r="C276" s="114"/>
      <c r="D276" s="114"/>
      <c r="E276" s="114"/>
      <c r="F276" s="8"/>
      <c r="G276" s="9"/>
      <c r="H276" s="10"/>
      <c r="I276" s="10"/>
      <c r="J276" s="10"/>
      <c r="K276" s="10"/>
      <c r="L276" s="10"/>
      <c r="M276" s="10"/>
      <c r="N276" s="10"/>
      <c r="O276" s="10"/>
      <c r="P276" s="84"/>
      <c r="Q276" s="84"/>
      <c r="R276" s="84"/>
      <c r="S276" s="84"/>
      <c r="T276" s="84"/>
      <c r="U276" s="84"/>
      <c r="V276" s="84"/>
      <c r="W276" s="84"/>
      <c r="X276" s="24"/>
      <c r="Y276" s="24"/>
      <c r="Z276" s="24"/>
      <c r="AA276" s="17"/>
      <c r="AB276" s="17"/>
      <c r="AC276" s="17"/>
      <c r="AD276" s="10"/>
      <c r="AE276" s="10"/>
      <c r="AF276" s="10"/>
      <c r="AG276" s="15"/>
      <c r="AH276" s="15"/>
      <c r="AI276" s="15"/>
    </row>
    <row r="277" spans="1:35" x14ac:dyDescent="0.3">
      <c r="A277" s="113"/>
      <c r="B277" s="113"/>
      <c r="C277" s="114"/>
      <c r="D277" s="114"/>
      <c r="E277" s="114"/>
      <c r="F277" s="8"/>
      <c r="G277" s="9"/>
      <c r="H277" s="10"/>
      <c r="I277" s="10"/>
      <c r="J277" s="10"/>
      <c r="K277" s="10"/>
      <c r="L277" s="10"/>
      <c r="M277" s="10"/>
      <c r="N277" s="10"/>
      <c r="O277" s="10"/>
      <c r="P277" s="84"/>
      <c r="Q277" s="84"/>
      <c r="R277" s="84"/>
      <c r="S277" s="84"/>
      <c r="T277" s="84"/>
      <c r="U277" s="84"/>
      <c r="V277" s="84"/>
      <c r="W277" s="84"/>
      <c r="X277" s="24"/>
      <c r="Y277" s="24"/>
      <c r="Z277" s="24"/>
      <c r="AA277" s="17"/>
      <c r="AB277" s="17"/>
      <c r="AC277" s="17"/>
      <c r="AD277" s="10"/>
      <c r="AE277" s="10"/>
      <c r="AF277" s="10"/>
      <c r="AG277" s="15"/>
      <c r="AH277" s="15"/>
      <c r="AI277" s="15"/>
    </row>
    <row r="278" spans="1:35" ht="21" x14ac:dyDescent="0.3">
      <c r="A278" s="127"/>
      <c r="B278" s="113"/>
      <c r="C278" s="114"/>
      <c r="D278" s="114"/>
      <c r="E278" s="114"/>
      <c r="F278" s="8"/>
      <c r="G278" s="9"/>
      <c r="H278" s="10"/>
      <c r="I278" s="10"/>
      <c r="J278" s="10"/>
      <c r="K278" s="10"/>
      <c r="L278" s="10"/>
      <c r="M278" s="10"/>
      <c r="N278" s="10"/>
      <c r="O278" s="10"/>
      <c r="P278" s="84"/>
      <c r="Q278" s="84"/>
      <c r="R278" s="84"/>
      <c r="S278" s="84"/>
      <c r="T278" s="84"/>
      <c r="U278" s="84"/>
      <c r="V278" s="84"/>
      <c r="W278" s="84"/>
      <c r="X278" s="24"/>
      <c r="Y278" s="24"/>
      <c r="Z278" s="24"/>
      <c r="AA278" s="17"/>
      <c r="AB278" s="17"/>
      <c r="AC278" s="17"/>
      <c r="AD278" s="10"/>
      <c r="AE278" s="10"/>
      <c r="AF278" s="10"/>
      <c r="AG278" s="15"/>
      <c r="AH278" s="15"/>
      <c r="AI278" s="15"/>
    </row>
    <row r="279" spans="1:35" x14ac:dyDescent="0.3">
      <c r="A279" s="113"/>
      <c r="B279" s="113"/>
      <c r="C279" s="114"/>
      <c r="D279" s="114"/>
      <c r="E279" s="114"/>
      <c r="F279" s="8"/>
      <c r="G279" s="9"/>
      <c r="H279" s="10"/>
      <c r="I279" s="10"/>
      <c r="J279" s="10"/>
      <c r="K279" s="10"/>
      <c r="L279" s="10"/>
      <c r="M279" s="10"/>
      <c r="N279" s="10"/>
      <c r="O279" s="10"/>
      <c r="P279" s="84"/>
      <c r="Q279" s="84"/>
      <c r="R279" s="84"/>
      <c r="S279" s="84"/>
      <c r="T279" s="84"/>
      <c r="U279" s="84"/>
      <c r="V279" s="84"/>
      <c r="W279" s="84"/>
      <c r="X279" s="24"/>
      <c r="Y279" s="16"/>
      <c r="Z279" s="16"/>
      <c r="AA279" s="17"/>
      <c r="AB279" s="17"/>
      <c r="AC279" s="17"/>
      <c r="AD279" s="10"/>
      <c r="AE279" s="10"/>
      <c r="AF279" s="10"/>
      <c r="AG279" s="15"/>
      <c r="AH279" s="15"/>
      <c r="AI279" s="15"/>
    </row>
    <row r="280" spans="1:35" x14ac:dyDescent="0.3">
      <c r="A280" s="113"/>
      <c r="B280" s="113"/>
      <c r="C280" s="114"/>
      <c r="D280" s="114"/>
      <c r="E280" s="114"/>
      <c r="F280" s="8"/>
      <c r="G280" s="9"/>
      <c r="H280" s="10"/>
      <c r="I280" s="10"/>
      <c r="J280" s="10"/>
      <c r="K280" s="10"/>
      <c r="L280" s="10"/>
      <c r="M280" s="10"/>
      <c r="N280" s="10"/>
      <c r="O280" s="10"/>
      <c r="P280" s="84"/>
      <c r="Q280" s="84"/>
      <c r="R280" s="84"/>
      <c r="S280" s="84"/>
      <c r="T280" s="84"/>
      <c r="U280" s="84"/>
      <c r="V280" s="84"/>
      <c r="W280" s="84"/>
      <c r="X280" s="24"/>
      <c r="Y280" s="16"/>
      <c r="Z280" s="16"/>
      <c r="AA280" s="17"/>
      <c r="AB280" s="17"/>
      <c r="AC280" s="17"/>
      <c r="AD280" s="10"/>
      <c r="AE280" s="10"/>
      <c r="AF280" s="10"/>
      <c r="AG280" s="15"/>
      <c r="AH280" s="15"/>
      <c r="AI280" s="15"/>
    </row>
    <row r="281" spans="1:35" x14ac:dyDescent="0.3">
      <c r="A281" s="113"/>
      <c r="B281" s="113"/>
      <c r="C281" s="114"/>
      <c r="D281" s="114"/>
      <c r="E281" s="114"/>
      <c r="F281" s="8"/>
      <c r="G281" s="9"/>
      <c r="H281" s="10"/>
      <c r="I281" s="10"/>
      <c r="J281" s="10"/>
      <c r="K281" s="10"/>
      <c r="L281" s="10"/>
      <c r="M281" s="10"/>
      <c r="N281" s="10"/>
      <c r="O281" s="10"/>
      <c r="P281" s="84"/>
      <c r="Q281" s="84"/>
      <c r="R281" s="84"/>
      <c r="S281" s="84"/>
      <c r="T281" s="84"/>
      <c r="U281" s="84"/>
      <c r="V281" s="84"/>
      <c r="W281" s="84"/>
      <c r="X281" s="24"/>
      <c r="Y281" s="16"/>
      <c r="Z281" s="16"/>
      <c r="AA281" s="17"/>
      <c r="AB281" s="17"/>
      <c r="AC281" s="17"/>
      <c r="AD281" s="10"/>
      <c r="AE281" s="10"/>
      <c r="AF281" s="10"/>
      <c r="AG281" s="15"/>
      <c r="AH281" s="15"/>
      <c r="AI281" s="15"/>
    </row>
    <row r="282" spans="1:35" x14ac:dyDescent="0.3">
      <c r="A282" s="113"/>
      <c r="B282" s="113"/>
      <c r="C282" s="114"/>
      <c r="D282" s="114"/>
      <c r="E282" s="114"/>
      <c r="F282" s="8"/>
      <c r="G282" s="9"/>
      <c r="H282" s="10"/>
      <c r="I282" s="10"/>
      <c r="J282" s="10"/>
      <c r="K282" s="10"/>
      <c r="L282" s="10"/>
      <c r="M282" s="10"/>
      <c r="N282" s="10"/>
      <c r="O282" s="10"/>
      <c r="P282" s="84"/>
      <c r="Q282" s="84"/>
      <c r="R282" s="84"/>
      <c r="S282" s="84"/>
      <c r="T282" s="84"/>
      <c r="U282" s="84"/>
      <c r="V282" s="84"/>
      <c r="W282" s="84"/>
      <c r="X282" s="24"/>
      <c r="Y282" s="16"/>
      <c r="Z282" s="16"/>
      <c r="AA282" s="17"/>
      <c r="AB282" s="17"/>
      <c r="AC282" s="17"/>
      <c r="AD282" s="10"/>
      <c r="AE282" s="10"/>
      <c r="AF282" s="10"/>
      <c r="AG282" s="15"/>
      <c r="AH282" s="15"/>
      <c r="AI282" s="15"/>
    </row>
    <row r="283" spans="1:35" x14ac:dyDescent="0.3">
      <c r="A283" s="113"/>
      <c r="B283" s="113"/>
      <c r="C283" s="114"/>
      <c r="D283" s="114"/>
      <c r="E283" s="114"/>
      <c r="F283" s="8"/>
      <c r="G283" s="9"/>
      <c r="H283" s="10"/>
      <c r="I283" s="10"/>
      <c r="J283" s="10"/>
      <c r="K283" s="10"/>
      <c r="L283" s="10"/>
      <c r="M283" s="10"/>
      <c r="N283" s="10"/>
      <c r="O283" s="10"/>
      <c r="P283" s="84"/>
      <c r="Q283" s="84"/>
      <c r="R283" s="84"/>
      <c r="S283" s="84"/>
      <c r="T283" s="84"/>
      <c r="U283" s="84"/>
      <c r="V283" s="84"/>
      <c r="W283" s="84"/>
      <c r="X283" s="24"/>
      <c r="Y283" s="16"/>
      <c r="Z283" s="16"/>
      <c r="AA283" s="17"/>
      <c r="AB283" s="17"/>
      <c r="AC283" s="17"/>
      <c r="AD283" s="10"/>
      <c r="AE283" s="10"/>
      <c r="AF283" s="10"/>
      <c r="AG283" s="15"/>
      <c r="AH283" s="15"/>
      <c r="AI283" s="15"/>
    </row>
    <row r="284" spans="1:35" x14ac:dyDescent="0.3">
      <c r="A284" s="113"/>
      <c r="B284" s="113"/>
      <c r="C284" s="114"/>
      <c r="D284" s="114"/>
      <c r="E284" s="114"/>
      <c r="F284" s="8"/>
      <c r="G284" s="9"/>
      <c r="H284" s="10"/>
      <c r="I284" s="10"/>
      <c r="J284" s="10"/>
      <c r="K284" s="10"/>
      <c r="L284" s="10"/>
      <c r="M284" s="10"/>
      <c r="N284" s="10"/>
      <c r="O284" s="10"/>
      <c r="P284" s="84"/>
      <c r="Q284" s="84"/>
      <c r="R284" s="84"/>
      <c r="S284" s="84"/>
      <c r="T284" s="84"/>
      <c r="U284" s="84"/>
      <c r="V284" s="84"/>
      <c r="W284" s="84"/>
      <c r="X284" s="24"/>
      <c r="Y284" s="16"/>
      <c r="Z284" s="16"/>
      <c r="AA284" s="17"/>
      <c r="AB284" s="17"/>
      <c r="AC284" s="17"/>
      <c r="AD284" s="10"/>
      <c r="AE284" s="10"/>
      <c r="AF284" s="10"/>
      <c r="AG284" s="15"/>
      <c r="AH284" s="15"/>
      <c r="AI284" s="15"/>
    </row>
    <row r="285" spans="1:35" ht="21" x14ac:dyDescent="0.3">
      <c r="A285" s="127"/>
      <c r="B285" s="113"/>
      <c r="C285" s="114"/>
      <c r="D285" s="114"/>
      <c r="E285" s="114"/>
      <c r="F285" s="8"/>
      <c r="G285" s="9"/>
      <c r="H285" s="10"/>
      <c r="I285" s="10"/>
      <c r="J285" s="10"/>
      <c r="K285" s="10"/>
      <c r="L285" s="10"/>
      <c r="M285" s="10"/>
      <c r="N285" s="10"/>
      <c r="O285" s="10"/>
      <c r="P285" s="84"/>
      <c r="Q285" s="84"/>
      <c r="R285" s="84"/>
      <c r="S285" s="84"/>
      <c r="T285" s="84"/>
      <c r="U285" s="84"/>
      <c r="V285" s="84"/>
      <c r="W285" s="84"/>
      <c r="X285" s="24"/>
      <c r="Y285" s="47"/>
      <c r="Z285" s="47"/>
      <c r="AA285" s="17"/>
      <c r="AB285" s="17"/>
      <c r="AC285" s="17"/>
      <c r="AD285" s="10"/>
      <c r="AE285" s="10"/>
      <c r="AF285" s="10"/>
      <c r="AG285" s="15"/>
      <c r="AH285" s="15"/>
      <c r="AI285" s="15"/>
    </row>
    <row r="286" spans="1:35" ht="21" x14ac:dyDescent="0.3">
      <c r="A286" s="127"/>
      <c r="B286" s="113"/>
      <c r="C286" s="114"/>
      <c r="D286" s="114"/>
      <c r="E286" s="114"/>
      <c r="F286" s="8"/>
      <c r="G286" s="9"/>
      <c r="H286" s="10"/>
      <c r="I286" s="10"/>
      <c r="J286" s="10"/>
      <c r="K286" s="10"/>
      <c r="L286" s="10"/>
      <c r="M286" s="10"/>
      <c r="N286" s="10"/>
      <c r="O286" s="10"/>
      <c r="P286" s="84"/>
      <c r="Q286" s="84"/>
      <c r="R286" s="84"/>
      <c r="S286" s="84"/>
      <c r="T286" s="84"/>
      <c r="U286" s="84"/>
      <c r="V286" s="84"/>
      <c r="W286" s="84"/>
      <c r="X286" s="24"/>
      <c r="Y286" s="47"/>
      <c r="Z286" s="47"/>
      <c r="AA286" s="17"/>
      <c r="AB286" s="17"/>
      <c r="AC286" s="17"/>
      <c r="AD286" s="10"/>
      <c r="AE286" s="10"/>
      <c r="AF286" s="10"/>
      <c r="AG286" s="15"/>
      <c r="AH286" s="15"/>
      <c r="AI286" s="15"/>
    </row>
    <row r="287" spans="1:35" ht="21" x14ac:dyDescent="0.3">
      <c r="A287" s="127"/>
      <c r="B287" s="113"/>
      <c r="C287" s="114"/>
      <c r="D287" s="114"/>
      <c r="E287" s="114"/>
      <c r="F287" s="8"/>
      <c r="G287" s="10"/>
      <c r="H287" s="10"/>
      <c r="I287" s="10"/>
      <c r="J287" s="10"/>
      <c r="K287" s="10"/>
      <c r="L287" s="10"/>
      <c r="M287" s="10"/>
      <c r="N287" s="10"/>
      <c r="O287" s="10"/>
      <c r="P287" s="84"/>
      <c r="Q287" s="84"/>
      <c r="R287" s="84"/>
      <c r="S287" s="84"/>
      <c r="T287" s="84"/>
      <c r="U287" s="84"/>
      <c r="V287" s="84"/>
      <c r="W287" s="84"/>
      <c r="X287" s="24"/>
      <c r="Y287" s="47"/>
      <c r="Z287" s="47"/>
      <c r="AA287" s="17"/>
      <c r="AB287" s="17"/>
      <c r="AC287" s="17"/>
      <c r="AD287" s="10"/>
      <c r="AE287" s="10"/>
      <c r="AF287" s="10"/>
      <c r="AG287" s="15"/>
      <c r="AH287" s="15"/>
      <c r="AI287" s="15"/>
    </row>
    <row r="288" spans="1:35" ht="21" x14ac:dyDescent="0.3">
      <c r="A288" s="127"/>
      <c r="B288" s="113"/>
      <c r="C288" s="114"/>
      <c r="D288" s="114"/>
      <c r="E288" s="114"/>
      <c r="F288" s="8"/>
      <c r="G288" s="10"/>
      <c r="H288" s="10"/>
      <c r="I288" s="10"/>
      <c r="J288" s="10"/>
      <c r="K288" s="10"/>
      <c r="L288" s="10"/>
      <c r="M288" s="10"/>
      <c r="N288" s="10"/>
      <c r="O288" s="10"/>
      <c r="P288" s="103"/>
      <c r="Q288" s="15"/>
      <c r="R288" s="41"/>
      <c r="S288" s="15"/>
      <c r="T288" s="15"/>
      <c r="U288" s="15"/>
      <c r="V288" s="15"/>
      <c r="W288" s="15"/>
      <c r="X288" s="24"/>
      <c r="Y288" s="47"/>
      <c r="Z288" s="47"/>
      <c r="AA288" s="17"/>
      <c r="AB288" s="17"/>
      <c r="AC288" s="17"/>
      <c r="AD288" s="10"/>
      <c r="AE288" s="10"/>
      <c r="AF288" s="10"/>
      <c r="AG288" s="15"/>
      <c r="AH288" s="15"/>
      <c r="AI288" s="15"/>
    </row>
    <row r="289" spans="1:35" ht="21" x14ac:dyDescent="0.3">
      <c r="A289" s="127"/>
      <c r="B289" s="113"/>
      <c r="C289" s="114"/>
      <c r="D289" s="114"/>
      <c r="E289" s="114"/>
      <c r="F289" s="8"/>
      <c r="G289" s="9"/>
      <c r="H289" s="10"/>
      <c r="I289" s="10"/>
      <c r="J289" s="10"/>
      <c r="K289" s="10"/>
      <c r="L289" s="10"/>
      <c r="M289" s="10"/>
      <c r="N289" s="10"/>
      <c r="O289" s="10"/>
      <c r="P289" s="103"/>
      <c r="Q289" s="15"/>
      <c r="R289" s="41"/>
      <c r="S289" s="15"/>
      <c r="T289" s="15"/>
      <c r="U289" s="15"/>
      <c r="V289" s="104"/>
      <c r="W289" s="15"/>
      <c r="X289" s="24"/>
      <c r="Y289" s="16"/>
      <c r="Z289" s="16"/>
      <c r="AA289" s="17"/>
      <c r="AB289" s="17"/>
      <c r="AC289" s="17"/>
      <c r="AD289" s="10"/>
      <c r="AE289" s="10"/>
      <c r="AF289" s="10"/>
      <c r="AG289" s="15"/>
      <c r="AH289" s="15"/>
      <c r="AI289" s="15"/>
    </row>
    <row r="290" spans="1:35" ht="21" x14ac:dyDescent="0.3">
      <c r="A290" s="127"/>
      <c r="B290" s="113"/>
      <c r="C290" s="114"/>
      <c r="D290" s="114"/>
      <c r="E290" s="114"/>
      <c r="F290" s="8"/>
      <c r="G290" s="9"/>
      <c r="H290" s="10"/>
      <c r="I290" s="10"/>
      <c r="J290" s="10"/>
      <c r="K290" s="10"/>
      <c r="L290" s="10"/>
      <c r="M290" s="10"/>
      <c r="N290" s="10"/>
      <c r="O290" s="10"/>
      <c r="P290" s="103"/>
      <c r="Q290" s="15"/>
      <c r="R290" s="41"/>
      <c r="S290" s="15"/>
      <c r="T290" s="15"/>
      <c r="U290" s="15"/>
      <c r="V290" s="41"/>
      <c r="W290" s="15"/>
      <c r="X290" s="24"/>
      <c r="Y290" s="16"/>
      <c r="Z290" s="16"/>
      <c r="AA290" s="17"/>
      <c r="AB290" s="17"/>
      <c r="AC290" s="17"/>
      <c r="AD290" s="10"/>
      <c r="AE290" s="10"/>
      <c r="AF290" s="10"/>
      <c r="AG290" s="15"/>
      <c r="AH290" s="15"/>
      <c r="AI290" s="15"/>
    </row>
    <row r="291" spans="1:35" ht="21" x14ac:dyDescent="0.3">
      <c r="A291" s="127"/>
      <c r="B291" s="113"/>
      <c r="C291" s="114"/>
      <c r="D291" s="114"/>
      <c r="E291" s="114"/>
      <c r="F291" s="8"/>
      <c r="G291" s="9"/>
      <c r="H291" s="10"/>
      <c r="I291" s="10"/>
      <c r="J291" s="10"/>
      <c r="K291" s="10"/>
      <c r="L291" s="10"/>
      <c r="M291" s="10"/>
      <c r="N291" s="10"/>
      <c r="O291" s="10"/>
      <c r="P291" s="103"/>
      <c r="Q291" s="15"/>
      <c r="R291" s="41"/>
      <c r="S291" s="15"/>
      <c r="T291" s="15"/>
      <c r="U291" s="15"/>
      <c r="V291" s="41"/>
      <c r="W291" s="15"/>
      <c r="X291" s="24"/>
      <c r="Y291" s="16"/>
      <c r="Z291" s="16"/>
      <c r="AA291" s="17"/>
      <c r="AB291" s="17"/>
      <c r="AC291" s="17"/>
      <c r="AD291" s="10"/>
      <c r="AE291" s="10"/>
      <c r="AF291" s="10"/>
      <c r="AG291" s="15"/>
      <c r="AH291" s="15"/>
      <c r="AI291" s="15"/>
    </row>
    <row r="292" spans="1:35" ht="21" x14ac:dyDescent="0.3">
      <c r="A292" s="127"/>
      <c r="B292" s="113"/>
      <c r="C292" s="114"/>
      <c r="D292" s="114"/>
      <c r="E292" s="114"/>
      <c r="F292" s="8"/>
      <c r="G292" s="10"/>
      <c r="H292" s="10"/>
      <c r="I292" s="10"/>
      <c r="J292" s="10"/>
      <c r="K292" s="10"/>
      <c r="L292" s="10"/>
      <c r="M292" s="10"/>
      <c r="N292" s="10"/>
      <c r="O292" s="10"/>
      <c r="P292" s="103"/>
      <c r="Q292" s="15"/>
      <c r="R292" s="41"/>
      <c r="S292" s="15"/>
      <c r="T292" s="15"/>
      <c r="U292" s="15"/>
      <c r="V292" s="41"/>
      <c r="W292" s="15"/>
      <c r="X292" s="24"/>
      <c r="Y292" s="16"/>
      <c r="Z292" s="16"/>
      <c r="AA292" s="17"/>
      <c r="AB292" s="17"/>
      <c r="AC292" s="17"/>
      <c r="AD292" s="10"/>
      <c r="AE292" s="10"/>
      <c r="AF292" s="10"/>
      <c r="AG292" s="15"/>
      <c r="AH292" s="15"/>
      <c r="AI292" s="15"/>
    </row>
    <row r="293" spans="1:35" ht="21" x14ac:dyDescent="0.3">
      <c r="A293" s="127"/>
      <c r="B293" s="113"/>
      <c r="C293" s="114"/>
      <c r="D293" s="114"/>
      <c r="E293" s="114"/>
      <c r="F293" s="8"/>
      <c r="G293" s="10"/>
      <c r="H293" s="105"/>
      <c r="I293" s="10"/>
      <c r="J293" s="10"/>
      <c r="K293" s="10"/>
      <c r="L293" s="10"/>
      <c r="M293" s="10"/>
      <c r="N293" s="10"/>
      <c r="O293" s="10"/>
      <c r="P293" s="103"/>
      <c r="Q293" s="15"/>
      <c r="R293" s="41"/>
      <c r="S293" s="15"/>
      <c r="T293" s="15"/>
      <c r="U293" s="15"/>
      <c r="V293" s="41"/>
      <c r="W293" s="15"/>
      <c r="X293" s="24"/>
      <c r="Y293" s="16"/>
      <c r="Z293" s="16"/>
      <c r="AA293" s="17"/>
      <c r="AB293" s="17"/>
      <c r="AC293" s="17"/>
      <c r="AD293" s="10"/>
      <c r="AE293" s="10"/>
      <c r="AF293" s="10"/>
      <c r="AG293" s="15"/>
      <c r="AH293" s="15"/>
      <c r="AI293" s="15"/>
    </row>
    <row r="294" spans="1:35" ht="21" x14ac:dyDescent="0.3">
      <c r="A294" s="127"/>
      <c r="B294" s="113"/>
      <c r="C294" s="114"/>
      <c r="D294" s="114"/>
      <c r="E294" s="114"/>
      <c r="F294" s="8"/>
      <c r="G294" s="10"/>
      <c r="H294" s="10"/>
      <c r="I294" s="10"/>
      <c r="J294" s="10"/>
      <c r="K294" s="10"/>
      <c r="L294" s="10"/>
      <c r="M294" s="10"/>
      <c r="N294" s="10"/>
      <c r="O294" s="10"/>
      <c r="P294" s="103"/>
      <c r="Q294" s="15"/>
      <c r="R294" s="41"/>
      <c r="S294" s="15"/>
      <c r="T294" s="15"/>
      <c r="U294" s="15"/>
      <c r="V294" s="41"/>
      <c r="W294" s="15"/>
      <c r="X294" s="24"/>
      <c r="Y294" s="16"/>
      <c r="Z294" s="16"/>
      <c r="AA294" s="17"/>
      <c r="AB294" s="17"/>
      <c r="AC294" s="17"/>
      <c r="AD294" s="10"/>
      <c r="AE294" s="10"/>
      <c r="AF294" s="10"/>
      <c r="AG294" s="15"/>
      <c r="AH294" s="15"/>
      <c r="AI294" s="15"/>
    </row>
    <row r="295" spans="1:35" ht="21" x14ac:dyDescent="0.3">
      <c r="A295" s="127"/>
      <c r="B295" s="113"/>
      <c r="C295" s="114"/>
      <c r="D295" s="114"/>
      <c r="E295" s="114"/>
      <c r="F295" s="10"/>
      <c r="G295" s="10"/>
      <c r="H295" s="10"/>
      <c r="I295" s="10"/>
      <c r="J295" s="10"/>
      <c r="K295" s="10"/>
      <c r="L295" s="10"/>
      <c r="M295" s="10"/>
      <c r="N295" s="10"/>
      <c r="O295" s="10"/>
      <c r="P295" s="103"/>
      <c r="Q295" s="15"/>
      <c r="R295" s="41"/>
      <c r="S295" s="15"/>
      <c r="T295" s="15"/>
      <c r="U295" s="15"/>
      <c r="V295" s="41"/>
      <c r="W295" s="15"/>
      <c r="X295" s="24"/>
      <c r="Y295" s="16"/>
      <c r="Z295" s="16"/>
      <c r="AA295" s="17"/>
      <c r="AB295" s="17"/>
      <c r="AC295" s="17"/>
      <c r="AD295" s="10"/>
      <c r="AE295" s="10"/>
      <c r="AF295" s="10"/>
      <c r="AG295" s="15"/>
      <c r="AH295" s="15"/>
      <c r="AI295" s="15"/>
    </row>
    <row r="296" spans="1:35" x14ac:dyDescent="0.3">
      <c r="A296" s="113"/>
      <c r="B296" s="113"/>
      <c r="C296" s="114"/>
      <c r="D296" s="114"/>
      <c r="E296" s="114"/>
      <c r="F296" s="10"/>
      <c r="G296" s="10"/>
      <c r="H296" s="10"/>
      <c r="I296" s="10"/>
      <c r="J296" s="10"/>
      <c r="K296" s="10"/>
      <c r="L296" s="10"/>
      <c r="M296" s="10"/>
      <c r="N296" s="10"/>
      <c r="O296" s="10"/>
      <c r="P296" s="103"/>
      <c r="Q296" s="15"/>
      <c r="R296" s="41"/>
      <c r="S296" s="15"/>
      <c r="T296" s="15"/>
      <c r="U296" s="15"/>
      <c r="V296" s="41"/>
      <c r="W296" s="15"/>
      <c r="X296" s="24"/>
      <c r="Y296" s="16"/>
      <c r="Z296" s="16"/>
      <c r="AA296" s="17"/>
      <c r="AB296" s="17"/>
      <c r="AC296" s="17"/>
      <c r="AD296" s="10"/>
      <c r="AE296" s="10"/>
      <c r="AF296" s="10"/>
      <c r="AG296" s="15"/>
      <c r="AH296" s="15"/>
      <c r="AI296" s="15"/>
    </row>
    <row r="297" spans="1:35" x14ac:dyDescent="0.3">
      <c r="A297" s="113"/>
      <c r="B297" s="113"/>
      <c r="C297" s="114"/>
      <c r="D297" s="114"/>
      <c r="E297" s="114"/>
      <c r="F297" s="10"/>
      <c r="G297" s="10"/>
      <c r="H297" s="10"/>
      <c r="I297" s="10"/>
      <c r="J297" s="10"/>
      <c r="K297" s="10"/>
      <c r="L297" s="10"/>
      <c r="M297" s="10"/>
      <c r="N297" s="10"/>
      <c r="O297" s="10"/>
      <c r="P297" s="103"/>
      <c r="Q297" s="15"/>
      <c r="R297" s="41"/>
      <c r="S297" s="15"/>
      <c r="T297" s="15"/>
      <c r="U297" s="15"/>
      <c r="V297" s="41"/>
      <c r="W297" s="15"/>
      <c r="X297" s="24"/>
      <c r="Y297" s="16"/>
      <c r="Z297" s="16"/>
      <c r="AA297" s="17"/>
      <c r="AB297" s="17"/>
      <c r="AC297" s="17"/>
      <c r="AD297" s="10"/>
      <c r="AE297" s="10"/>
      <c r="AF297" s="10"/>
      <c r="AG297" s="15"/>
      <c r="AH297" s="15"/>
      <c r="AI297" s="15"/>
    </row>
    <row r="298" spans="1:35" x14ac:dyDescent="0.3">
      <c r="A298" s="113"/>
      <c r="B298" s="113"/>
      <c r="C298" s="114"/>
      <c r="D298" s="114"/>
      <c r="E298" s="114"/>
      <c r="F298" s="10"/>
      <c r="G298" s="10"/>
      <c r="H298" s="10"/>
      <c r="I298" s="10"/>
      <c r="J298" s="10"/>
      <c r="K298" s="10"/>
      <c r="L298" s="10"/>
      <c r="M298" s="10"/>
      <c r="N298" s="10"/>
      <c r="O298" s="10"/>
      <c r="P298" s="103"/>
      <c r="Q298" s="15"/>
      <c r="R298" s="41"/>
      <c r="S298" s="15"/>
      <c r="T298" s="15"/>
      <c r="U298" s="15"/>
      <c r="V298" s="41"/>
      <c r="W298" s="15"/>
      <c r="X298" s="24"/>
      <c r="Y298" s="16"/>
      <c r="Z298" s="16"/>
      <c r="AA298" s="17"/>
      <c r="AB298" s="17"/>
      <c r="AC298" s="17"/>
      <c r="AD298" s="10"/>
      <c r="AE298" s="10"/>
      <c r="AF298" s="10"/>
      <c r="AG298" s="15"/>
      <c r="AH298" s="15"/>
      <c r="AI298" s="15"/>
    </row>
    <row r="299" spans="1:35" x14ac:dyDescent="0.3">
      <c r="A299" s="113"/>
      <c r="B299" s="113"/>
      <c r="C299" s="114"/>
      <c r="D299" s="114"/>
      <c r="E299" s="114"/>
      <c r="F299" s="10"/>
      <c r="G299" s="10"/>
      <c r="H299" s="10"/>
      <c r="I299" s="10"/>
      <c r="J299" s="10"/>
      <c r="K299" s="10"/>
      <c r="L299" s="10"/>
      <c r="M299" s="10"/>
      <c r="N299" s="10"/>
      <c r="O299" s="10"/>
      <c r="P299" s="103"/>
      <c r="Q299" s="15"/>
      <c r="R299" s="41"/>
      <c r="S299" s="15"/>
      <c r="T299" s="15"/>
      <c r="U299" s="15"/>
      <c r="V299" s="41"/>
      <c r="W299" s="15"/>
      <c r="X299" s="24"/>
      <c r="Y299" s="16"/>
      <c r="Z299" s="16"/>
      <c r="AA299" s="17"/>
      <c r="AB299" s="17"/>
      <c r="AC299" s="17"/>
      <c r="AD299" s="10"/>
      <c r="AE299" s="10"/>
      <c r="AF299" s="10"/>
      <c r="AG299" s="15"/>
      <c r="AH299" s="15"/>
      <c r="AI299" s="15"/>
    </row>
    <row r="300" spans="1:35" x14ac:dyDescent="0.3">
      <c r="A300" s="113"/>
      <c r="B300" s="113"/>
      <c r="C300" s="114"/>
      <c r="D300" s="114"/>
      <c r="E300" s="114"/>
      <c r="F300" s="10"/>
      <c r="G300" s="10"/>
      <c r="H300" s="10"/>
      <c r="I300" s="10"/>
      <c r="J300" s="10"/>
      <c r="K300" s="10"/>
      <c r="L300" s="10"/>
      <c r="M300" s="10"/>
      <c r="N300" s="10"/>
      <c r="O300" s="10"/>
      <c r="P300" s="103"/>
      <c r="Q300" s="15"/>
      <c r="R300" s="41"/>
      <c r="S300" s="15"/>
      <c r="T300" s="15"/>
      <c r="U300" s="15"/>
      <c r="V300" s="41"/>
      <c r="W300" s="15"/>
      <c r="X300" s="24"/>
      <c r="Y300" s="16"/>
      <c r="Z300" s="16"/>
      <c r="AA300" s="17"/>
      <c r="AB300" s="17"/>
      <c r="AC300" s="17"/>
      <c r="AD300" s="10"/>
      <c r="AE300" s="10"/>
      <c r="AF300" s="10"/>
      <c r="AG300" s="15"/>
      <c r="AH300" s="15"/>
      <c r="AI300" s="15"/>
    </row>
    <row r="301" spans="1:35" x14ac:dyDescent="0.3">
      <c r="A301" s="113"/>
      <c r="B301" s="113"/>
      <c r="C301" s="114"/>
      <c r="D301" s="114"/>
      <c r="E301" s="114"/>
      <c r="F301" s="10"/>
      <c r="G301" s="10"/>
      <c r="H301" s="10"/>
      <c r="I301" s="10"/>
      <c r="J301" s="10"/>
      <c r="K301" s="10"/>
      <c r="L301" s="10"/>
      <c r="M301" s="10"/>
      <c r="N301" s="10"/>
      <c r="O301" s="10"/>
      <c r="P301" s="103"/>
      <c r="Q301" s="15"/>
      <c r="R301" s="41"/>
      <c r="S301" s="15"/>
      <c r="T301" s="15"/>
      <c r="U301" s="15"/>
      <c r="V301" s="41"/>
      <c r="W301" s="15"/>
      <c r="X301" s="24"/>
      <c r="Y301" s="16"/>
      <c r="Z301" s="16"/>
      <c r="AA301" s="17"/>
      <c r="AB301" s="17"/>
      <c r="AC301" s="17"/>
      <c r="AD301" s="10"/>
      <c r="AE301" s="10"/>
      <c r="AF301" s="10"/>
      <c r="AG301" s="15"/>
      <c r="AH301" s="15"/>
      <c r="AI301" s="15"/>
    </row>
    <row r="302" spans="1:35" x14ac:dyDescent="0.3">
      <c r="A302" s="113"/>
      <c r="B302" s="113"/>
      <c r="C302" s="114"/>
      <c r="D302" s="114"/>
      <c r="E302" s="114"/>
      <c r="F302" s="10"/>
      <c r="G302" s="10"/>
      <c r="H302" s="10"/>
      <c r="I302" s="10"/>
      <c r="J302" s="10"/>
      <c r="K302" s="10"/>
      <c r="L302" s="10"/>
      <c r="M302" s="10"/>
      <c r="N302" s="10"/>
      <c r="O302" s="10"/>
      <c r="P302" s="103"/>
      <c r="Q302" s="15"/>
      <c r="R302" s="41"/>
      <c r="S302" s="15"/>
      <c r="T302" s="15"/>
      <c r="U302" s="15"/>
      <c r="V302" s="41"/>
      <c r="W302" s="15"/>
      <c r="X302" s="24"/>
      <c r="Y302" s="16"/>
      <c r="Z302" s="16"/>
      <c r="AA302" s="17"/>
      <c r="AB302" s="17"/>
      <c r="AC302" s="17"/>
      <c r="AD302" s="10"/>
      <c r="AE302" s="10"/>
      <c r="AF302" s="10"/>
      <c r="AG302" s="15"/>
      <c r="AH302" s="15"/>
      <c r="AI302" s="15"/>
    </row>
    <row r="303" spans="1:35" x14ac:dyDescent="0.3">
      <c r="A303" s="113"/>
      <c r="B303" s="113"/>
      <c r="C303" s="114"/>
      <c r="D303" s="114"/>
      <c r="E303" s="114"/>
      <c r="F303" s="10"/>
      <c r="G303" s="10"/>
      <c r="H303" s="10"/>
      <c r="I303" s="10"/>
      <c r="J303" s="10"/>
      <c r="K303" s="10"/>
      <c r="L303" s="10"/>
      <c r="M303" s="10"/>
      <c r="N303" s="10"/>
      <c r="O303" s="10"/>
      <c r="P303" s="103"/>
      <c r="Q303" s="15"/>
      <c r="R303" s="41"/>
      <c r="S303" s="15"/>
      <c r="T303" s="15"/>
      <c r="U303" s="15"/>
      <c r="V303" s="41"/>
      <c r="W303" s="15"/>
      <c r="X303" s="24"/>
      <c r="Y303" s="16"/>
      <c r="Z303" s="16"/>
      <c r="AA303" s="17"/>
      <c r="AB303" s="17"/>
      <c r="AC303" s="17"/>
      <c r="AD303" s="10"/>
      <c r="AE303" s="10"/>
      <c r="AF303" s="10"/>
      <c r="AG303" s="15"/>
      <c r="AH303" s="15"/>
      <c r="AI303" s="15"/>
    </row>
    <row r="304" spans="1:35" x14ac:dyDescent="0.3">
      <c r="A304" s="113"/>
      <c r="B304" s="113"/>
      <c r="C304" s="114"/>
      <c r="D304" s="114"/>
      <c r="E304" s="114"/>
      <c r="F304" s="10"/>
      <c r="G304" s="10"/>
      <c r="H304" s="10"/>
      <c r="I304" s="10"/>
      <c r="J304" s="10"/>
      <c r="K304" s="10"/>
      <c r="L304" s="10"/>
      <c r="M304" s="10"/>
      <c r="N304" s="10"/>
      <c r="O304" s="10"/>
      <c r="P304" s="103"/>
      <c r="Q304" s="15"/>
      <c r="R304" s="41"/>
      <c r="S304" s="15"/>
      <c r="T304" s="15"/>
      <c r="U304" s="15"/>
      <c r="V304" s="41"/>
      <c r="W304" s="15"/>
      <c r="X304" s="24"/>
      <c r="Y304" s="16"/>
      <c r="Z304" s="16"/>
      <c r="AA304" s="17"/>
      <c r="AB304" s="17"/>
      <c r="AC304" s="17"/>
      <c r="AD304" s="10"/>
      <c r="AE304" s="10"/>
      <c r="AF304" s="10"/>
      <c r="AG304" s="15"/>
      <c r="AH304" s="15"/>
      <c r="AI304" s="15"/>
    </row>
    <row r="305" spans="1:35" x14ac:dyDescent="0.3">
      <c r="A305" s="113"/>
      <c r="B305" s="113"/>
      <c r="C305" s="114"/>
      <c r="D305" s="114"/>
      <c r="E305" s="114"/>
      <c r="F305" s="10"/>
      <c r="G305" s="10"/>
      <c r="H305" s="10"/>
      <c r="I305" s="10"/>
      <c r="J305" s="10"/>
      <c r="K305" s="10"/>
      <c r="L305" s="10"/>
      <c r="M305" s="10"/>
      <c r="N305" s="10"/>
      <c r="O305" s="10"/>
      <c r="P305" s="103"/>
      <c r="Q305" s="15"/>
      <c r="R305" s="41"/>
      <c r="S305" s="15"/>
      <c r="T305" s="15"/>
      <c r="U305" s="15"/>
      <c r="V305" s="41"/>
      <c r="W305" s="15"/>
      <c r="X305" s="24"/>
      <c r="Y305" s="16"/>
      <c r="Z305" s="16"/>
      <c r="AA305" s="17"/>
      <c r="AB305" s="17"/>
      <c r="AC305" s="17"/>
      <c r="AD305" s="10"/>
      <c r="AE305" s="10"/>
      <c r="AF305" s="10"/>
      <c r="AG305" s="15"/>
      <c r="AH305" s="15"/>
      <c r="AI305" s="15"/>
    </row>
  </sheetData>
  <autoFilter ref="A1:AP305" xr:uid="{C3DC9D4E-25E5-4ACA-AC79-144B5E0B03E9}"/>
  <hyperlinks>
    <hyperlink ref="H9:H11" r:id="rId1" display="19/01208/FUL" xr:uid="{C76F87EE-7D46-42D5-961B-CA3364DBFD1A}"/>
    <hyperlink ref="H12:H14" r:id="rId2" display="19/01208/FUL" xr:uid="{54CC2136-C3B7-456F-AFC2-43DDA920278F}"/>
    <hyperlink ref="H34:H37" r:id="rId3" display="16/00299/FUL" xr:uid="{F31EEBA5-182D-4A50-89C1-D788A0A88298}"/>
    <hyperlink ref="H54" r:id="rId4" xr:uid="{2D8AF415-9AAE-4052-BC20-3A4696DEEDB0}"/>
    <hyperlink ref="H140" r:id="rId5" xr:uid="{4A7BA786-F611-4770-A492-B50B882CF41E}"/>
    <hyperlink ref="H141" r:id="rId6" xr:uid="{8E17BFD6-CA2A-4502-B1C3-A72B541B880F}"/>
    <hyperlink ref="H142" r:id="rId7" xr:uid="{37B6D129-6CCE-450A-9787-8C854B2E4BDB}"/>
    <hyperlink ref="H184" r:id="rId8" xr:uid="{303188D1-47F9-4D74-A380-43CBB8ECDAD2}"/>
    <hyperlink ref="H185" r:id="rId9" xr:uid="{ADEE7286-4B88-4F11-AD6A-BA07BE439963}"/>
    <hyperlink ref="H182" r:id="rId10" xr:uid="{29350762-DE32-424D-BB60-9B765DCD6B91}"/>
    <hyperlink ref="H183" r:id="rId11" xr:uid="{2968967A-3A7B-479E-AB83-3A3524DA078E}"/>
    <hyperlink ref="H186" r:id="rId12" xr:uid="{F8F233E0-1D8F-4A42-AEF7-07974C5EB781}"/>
    <hyperlink ref="H188" r:id="rId13" xr:uid="{D1823B15-A120-48F8-A83D-C1A81A688AB6}"/>
    <hyperlink ref="H187" r:id="rId14" xr:uid="{97AD47E2-4C67-464B-88F3-D773372E91E7}"/>
    <hyperlink ref="H189" r:id="rId15" xr:uid="{BF04CF48-BFE6-409A-B136-00A87F77618F}"/>
    <hyperlink ref="H190" r:id="rId16" xr:uid="{A2D09F3C-B472-4282-88CA-E703C40B7C7A}"/>
    <hyperlink ref="H191" r:id="rId17" xr:uid="{05F9DCD1-17B1-4852-83D9-9917216EC2F6}"/>
  </hyperlinks>
  <pageMargins left="0.7" right="0.7" top="0.75" bottom="0.75" header="0.3" footer="0.3"/>
  <legacy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B8042DB3DC72F4EBB8EE50700BEF9C7" ma:contentTypeVersion="21" ma:contentTypeDescription="Create a new document." ma:contentTypeScope="" ma:versionID="aaf66b8226de5a072beb146d2c706527">
  <xsd:schema xmlns:xsd="http://www.w3.org/2001/XMLSchema" xmlns:xs="http://www.w3.org/2001/XMLSchema" xmlns:p="http://schemas.microsoft.com/office/2006/metadata/properties" xmlns:ns2="75786df3-7f57-4610-81f7-1ebd9a7fdb32" xmlns:ns3="045859f0-5896-4844-a3a8-de18241ef712" targetNamespace="http://schemas.microsoft.com/office/2006/metadata/properties" ma:root="true" ma:fieldsID="6abe53b068b20a519fff49eab75b1ec4" ns2:_="" ns3:_="">
    <xsd:import namespace="75786df3-7f57-4610-81f7-1ebd9a7fdb32"/>
    <xsd:import namespace="045859f0-5896-4844-a3a8-de18241ef712"/>
    <xsd:element name="properties">
      <xsd:complexType>
        <xsd:sequence>
          <xsd:element name="documentManagement">
            <xsd:complexType>
              <xsd:all>
                <xsd:element ref="ns2:Stage"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Notes" minOccurs="0"/>
                <xsd:element ref="ns2:MediaLengthInSeconds" minOccurs="0"/>
                <xsd:element ref="ns2:lcf76f155ced4ddcb4097134ff3c332f" minOccurs="0"/>
                <xsd:element ref="ns3:TaxCatchAll"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786df3-7f57-4610-81f7-1ebd9a7fdb32" elementFormDefault="qualified">
    <xsd:import namespace="http://schemas.microsoft.com/office/2006/documentManagement/types"/>
    <xsd:import namespace="http://schemas.microsoft.com/office/infopath/2007/PartnerControls"/>
    <xsd:element name="Stage" ma:index="8" nillable="true" ma:displayName="Stage" ma:default="Background" ma:description="What type of document is this?" ma:format="Dropdown" ma:indexed="true" ma:internalName="Stage">
      <xsd:simpleType>
        <xsd:union memberTypes="dms:Text">
          <xsd:simpleType>
            <xsd:restriction base="dms:Choice">
              <xsd:enumeration value="Background"/>
              <xsd:enumeration value="Draft"/>
              <xsd:enumeration value="Final"/>
            </xsd:restriction>
          </xsd:simpleType>
        </xsd:un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Notes" ma:index="21" nillable="true" ma:displayName="Notes" ma:description="This a dummy copy for reference the proper copy is on line." ma:format="Dropdown" ma:internalName="Notes">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7caecb2-a7f1-42be-9f97-1f6579dc0fff" ma:termSetId="09814cd3-568e-fe90-9814-8d621ff8fb84" ma:anchorId="fba54fb3-c3e1-fe81-a776-ca4b69148c4d" ma:open="true" ma:isKeyword="false">
      <xsd:complexType>
        <xsd:sequence>
          <xsd:element ref="pc:Terms" minOccurs="0" maxOccurs="1"/>
        </xsd:sequence>
      </xsd:complexType>
    </xsd:element>
    <xsd:element name="Date" ma:index="26" nillable="true" ma:displayName="Date" ma:format="Dropdown" ma:internalName="Date">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5859f0-5896-4844-a3a8-de18241ef712"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10e1b3d-6bde-48e9-920c-803d2eb55d11}" ma:internalName="TaxCatchAll" ma:showField="CatchAllData" ma:web="045859f0-5896-4844-a3a8-de18241ef7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45859f0-5896-4844-a3a8-de18241ef712" xsi:nil="true"/>
    <Date xmlns="75786df3-7f57-4610-81f7-1ebd9a7fdb32" xsi:nil="true"/>
    <Notes xmlns="75786df3-7f57-4610-81f7-1ebd9a7fdb32" xsi:nil="true"/>
    <Stage xmlns="75786df3-7f57-4610-81f7-1ebd9a7fdb32">Background</Stage>
    <lcf76f155ced4ddcb4097134ff3c332f xmlns="75786df3-7f57-4610-81f7-1ebd9a7fdb3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BED5B3-94AC-4AD7-96ED-E77BBC15009D}"/>
</file>

<file path=customXml/itemProps2.xml><?xml version="1.0" encoding="utf-8"?>
<ds:datastoreItem xmlns:ds="http://schemas.openxmlformats.org/officeDocument/2006/customXml" ds:itemID="{5BE36761-8021-4DB6-B0A1-0B11E79842C0}"/>
</file>

<file path=customXml/itemProps3.xml><?xml version="1.0" encoding="utf-8"?>
<ds:datastoreItem xmlns:ds="http://schemas.openxmlformats.org/officeDocument/2006/customXml" ds:itemID="{659069E7-0CA3-4270-A0EC-47AB3191F5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Altoft-Shorland</dc:creator>
  <cp:lastModifiedBy>Anne Altoft-Shorland</cp:lastModifiedBy>
  <dcterms:created xsi:type="dcterms:W3CDTF">2025-08-18T15:08:47Z</dcterms:created>
  <dcterms:modified xsi:type="dcterms:W3CDTF">2025-08-18T15:32:01Z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0x0101002B8042DB3DC72F4EBB8EE50700BEF9C7</vt:lpwstr>
  </property>
</Properties>
</file>